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w.stanczyk\infoDENT24pl\PTWP 2020\PTWP 21 08\NEWS 21 08 09\"/>
    </mc:Choice>
  </mc:AlternateContent>
  <xr:revisionPtr revIDLastSave="0" documentId="8_{16EAADDF-C5C4-4911-9A9E-1C381A18C50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Zbiorczo" sheetId="1" r:id="rId1"/>
    <sheet name="01" sheetId="20" r:id="rId2"/>
    <sheet name="02" sheetId="21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</sheets>
  <definedNames>
    <definedName name="mip49538838" localSheetId="0">Zbiorczo!#REF!</definedName>
    <definedName name="mip49538839" localSheetId="0">Zbiorczo!#REF!</definedName>
    <definedName name="mip49538840" localSheetId="0">Zbiorczo!#REF!</definedName>
    <definedName name="mip49538841" localSheetId="0">Zbiorczo!#REF!</definedName>
    <definedName name="mip49538842" localSheetId="0">Zbiorczo!#REF!</definedName>
    <definedName name="mip49538843" localSheetId="0">Zbiorczo!#REF!</definedName>
    <definedName name="mip49538844" localSheetId="0">Zbiorczo!#REF!</definedName>
    <definedName name="mip49538845" localSheetId="0">Zbiorczo!#REF!</definedName>
    <definedName name="mip49538846" localSheetId="0">Zbiorczo!#REF!</definedName>
    <definedName name="mip49538847" localSheetId="0">Zbiorczo!#REF!</definedName>
    <definedName name="mip49538848" localSheetId="0">Zbiorczo!#REF!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7" l="1"/>
  <c r="D20" i="17"/>
  <c r="D19" i="17"/>
  <c r="D18" i="17"/>
  <c r="D17" i="17"/>
  <c r="D16" i="17"/>
  <c r="D15" i="17"/>
  <c r="D13" i="17"/>
  <c r="D12" i="17"/>
  <c r="D11" i="17"/>
  <c r="D10" i="17"/>
  <c r="D9" i="17"/>
  <c r="D8" i="17"/>
  <c r="D7" i="17"/>
  <c r="D6" i="17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D15" i="1"/>
  <c r="E15" i="1"/>
  <c r="F15" i="1"/>
  <c r="G15" i="1"/>
  <c r="C1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C7" i="1"/>
  <c r="C8" i="1"/>
  <c r="C9" i="1"/>
  <c r="C10" i="1"/>
  <c r="C11" i="1"/>
  <c r="C12" i="1"/>
  <c r="C13" i="1"/>
  <c r="C14" i="1"/>
  <c r="C6" i="1"/>
</calcChain>
</file>

<file path=xl/sharedStrings.xml><?xml version="1.0" encoding="utf-8"?>
<sst xmlns="http://schemas.openxmlformats.org/spreadsheetml/2006/main" count="478" uniqueCount="76">
  <si>
    <t>Tabela IV.8.1 Leczenie stomatologiczne - liczba osób, którym udzielono świadczenia i wartość świadczeń według poszczególnych zakresów 1)</t>
  </si>
  <si>
    <t>Lp.</t>
  </si>
  <si>
    <t>Zakres świadczenia gwarantowego</t>
  </si>
  <si>
    <t>Wartość świadczeń 
(tys. zł)</t>
  </si>
  <si>
    <t>Liczba osób, którym udzielono świadczenia 2)</t>
  </si>
  <si>
    <t>Uwagi</t>
  </si>
  <si>
    <t>ogółem</t>
  </si>
  <si>
    <t>do 18 lat 3)</t>
  </si>
  <si>
    <t>powyżej 18-65 lat</t>
  </si>
  <si>
    <t>powyżej 65 lat</t>
  </si>
  <si>
    <t>świadczenia ogólnostomatologiczne</t>
  </si>
  <si>
    <t>świadczenia ogólnostomatologiczne dla dzieci i młodzieży do ukończenia 18. roku życia</t>
  </si>
  <si>
    <t>świadczenia ogólnostomatologiczne udzielane w znieczuleniu ogólnym</t>
  </si>
  <si>
    <t>świadczenia stomatologiczne dla świadczeniobiorców z grupy wysokiego ryzyka chorób zakaźnych, w tym chorych na AIDS</t>
  </si>
  <si>
    <t>świadczenia chirurgii stomatologicznej i periodontologii</t>
  </si>
  <si>
    <t>świadczenia ortodoncji dla dzieci i młodzieży</t>
  </si>
  <si>
    <t>świadczenia protetyki stomatologicznej</t>
  </si>
  <si>
    <t>świadczenia protetyki stomatologicznej dla świadczeniobiorców po chirurgicznym leczeniu nowotworów w obrębie twarzoczaszki</t>
  </si>
  <si>
    <t>świadczenia stomatologicznej pomocy doraźnej</t>
  </si>
  <si>
    <t>Dolnośląski Oddział Wojewódzki</t>
  </si>
  <si>
    <t>Kujawsko-Pomorski Oddział Wojewódzki</t>
  </si>
  <si>
    <t>Lubelski Oddział Wojewódzki</t>
  </si>
  <si>
    <t>Lubuski  Oddział Wojewódzki</t>
  </si>
  <si>
    <t>Łódzki Oddział Wojewódzki</t>
  </si>
  <si>
    <t>Mazowiecki Oddział Wojewódzki</t>
  </si>
  <si>
    <t>Podkarpacki Oddział Wojewódzki</t>
  </si>
  <si>
    <t>Podlaski Oddział Wojewódzki</t>
  </si>
  <si>
    <t>Pomorski Oddział Wojewódzki</t>
  </si>
  <si>
    <t>Śląski Oddział Wojewódzki</t>
  </si>
  <si>
    <t>Świętokrzyski Oddział Wojewódzki</t>
  </si>
  <si>
    <t>Wielkopolski Oddział Wojewódzki</t>
  </si>
  <si>
    <t>Warmińsko-Mazurski Oddział Wojewódzki</t>
  </si>
  <si>
    <t xml:space="preserve">Zbiorczo Narodowy Fundusz Zdrowia </t>
  </si>
  <si>
    <t>Małopolski Oddział Wojewódzki</t>
  </si>
  <si>
    <t>świadczenia periodontologii</t>
  </si>
  <si>
    <t>świadczenia udzielane w dentobusie</t>
  </si>
  <si>
    <t>Narastająco od początku roku do końca II półrocza 2020 roku</t>
  </si>
  <si>
    <t>świadczenia udzielane w dentobusie - ryczałt</t>
  </si>
  <si>
    <t>świadczenia ogólnostomatologiczne udzielane uczniom</t>
  </si>
  <si>
    <t>świadczenia ogólnostomatologiczne udzielane uczniom do 18 roku życia</t>
  </si>
  <si>
    <t>świadczenia ogólnostomatologiczne udzielane w dentobusie uczniom do 18 roku życia</t>
  </si>
  <si>
    <t>program ortodontycznej opieki nad dziećmi z wrodzonymi wadami części twarzowej czaszki</t>
  </si>
  <si>
    <t>Narastająco od początku roku do końca IV kwartału 2020 roku</t>
  </si>
  <si>
    <t>wartość ryczałtu I-XII 2020</t>
  </si>
  <si>
    <t>nowy zakres od września 2019 r.</t>
  </si>
  <si>
    <t>ryczałt</t>
  </si>
  <si>
    <t>*Opolski Oddział Wojewódzki</t>
  </si>
  <si>
    <t>OOW NFZ nie posiada zakontraktowanych świadczen w tym zakresie</t>
  </si>
  <si>
    <t>Stan na koniec II półrocza 2020 roku</t>
  </si>
  <si>
    <t>obejmuje zakres ŚWIADCZENIA OGÓLNOSTOMATOLOGICZNE UDZIELANE UCZNIOM</t>
  </si>
  <si>
    <t>obejmuje zakres ŚWIADCZENIA OGÓLNOSTOMATOLOGICZNE UDZIELANE UCZNIOM DO 18 ROKU ŻYCIA</t>
  </si>
  <si>
    <t>obejmuje zakres ŚWIADCZENIA OGÓLNOSTOMATOLOGICZNE UDZIELANE W DENTOBUSIE UCZNIOM DO 18 ROKU ŻYCIA</t>
  </si>
  <si>
    <r>
      <t>Tabela IV.8.1 Leczenie stomatologiczne - liczba osób, którym udzielono świadczenia i wartość świadczeń według poszczególnych zakresów</t>
    </r>
    <r>
      <rPr>
        <b/>
        <vertAlign val="superscript"/>
        <sz val="10"/>
        <rFont val="Verdana"/>
        <family val="2"/>
        <charset val="238"/>
      </rPr>
      <t xml:space="preserve"> 1)</t>
    </r>
  </si>
  <si>
    <r>
      <t>Liczba osób, którym udzielono świadczenia</t>
    </r>
    <r>
      <rPr>
        <b/>
        <vertAlign val="superscript"/>
        <sz val="10"/>
        <rFont val="Verdana"/>
        <family val="2"/>
        <charset val="238"/>
      </rPr>
      <t xml:space="preserve"> 2)</t>
    </r>
  </si>
  <si>
    <r>
      <t xml:space="preserve">do 18 lat </t>
    </r>
    <r>
      <rPr>
        <b/>
        <vertAlign val="superscript"/>
        <sz val="10"/>
        <rFont val="Verdana"/>
        <family val="2"/>
        <charset val="238"/>
      </rPr>
      <t>3)</t>
    </r>
  </si>
  <si>
    <t xml:space="preserve"> </t>
  </si>
  <si>
    <t xml:space="preserve">zakres nie dotyczy bezpośredniego udzielania świadczeń; środki w ryczałcie przeznaczone są na finansowanie kosztów stałych gotowości do udzielania świadczeń </t>
  </si>
  <si>
    <t>brak zakontraktowanego zakresu</t>
  </si>
  <si>
    <t>*Zachodniopomorski Oddział Wojewódzki</t>
  </si>
  <si>
    <t>Wartość świadczeń</t>
  </si>
  <si>
    <t>(tys. zł)</t>
  </si>
  <si>
    <t>ŚWIADCZENIA ORTODONCJI DLA DZIECI I MŁODZIEŻY</t>
  </si>
  <si>
    <t>ŚWIADCZENIA OGÓLNOSTOMATOLOGICZNE</t>
  </si>
  <si>
    <t>ŚWIADCZENIA CHIRURGII STOMATOLOGICZNEJ I PERIODONTOLOGII</t>
  </si>
  <si>
    <t>ŚWIADCZENIA OGÓLNOSTOMATOLOGICZNE UDZIELANE UCZNIOM</t>
  </si>
  <si>
    <t>ŚWIADCZENIA OGÓLNOSTOMATOLOGICZNE DLA DZIECI I MŁODZIEŻY DO UKOŃCZENIA 18 R. Ż.</t>
  </si>
  <si>
    <t>ŚWIADCZENIA OGÓLNOSTOMATOLOGICZNE UDZIELANE W DENTOBUSIE UCZNIOM DO 18 ROKU ŻYCIA</t>
  </si>
  <si>
    <t>ŚWIADCZENIA STOMATOLOGICZNEJ POMOCY DORAŹNEJ</t>
  </si>
  <si>
    <t>ŚWIADCZENIA STOMATOLOGICZNE DLA ŚWIADCZENIOBIORCÓW Z GRUPY WYSOKIEGO RYZYKA CHORÓB ZAKAŹNYCH, W TYM CHORYCH NA AIDS</t>
  </si>
  <si>
    <t>ŚWIADCZENIA UDZIELANE W DENTOBUSIE</t>
  </si>
  <si>
    <t>ŚWIADCZENIA OGÓLNOSTOMATOLOGICZNE UDZIELANE W ZNIECZULENIU OGÓLNYM</t>
  </si>
  <si>
    <t>ŚWIADCZENIA OGÓLNOSTOMATOLOGICZNE UDZIELANE UCZNIOM DO 18 ROKU ŻYCIA</t>
  </si>
  <si>
    <t>ŚWIADCZENIA PROTETYKI STOMATOLOGICZNEJ</t>
  </si>
  <si>
    <t>ŚWIADCZENIA PROTETYKI STOMATOLOGICZNEJ DLA ŚWIADCZENIOBIORCÓW PO CHIRURGICZNYM LECZENIU NOWOTWORÓW W OBRĘBIE TWARZOCZASZKI</t>
  </si>
  <si>
    <t>ŚWIADCZENIA PERIODONTOLOGII</t>
  </si>
  <si>
    <t>Narastająco od początku roku do końca 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</si>
</sst>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,##0.00,"/>
    <numFmt numFmtId="169" formatCode="#,##0.0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0070C0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" fillId="0" borderId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4" fontId="4" fillId="0" borderId="11" xfId="2" applyNumberFormat="1" applyFont="1" applyFill="1" applyBorder="1" applyAlignment="1">
      <alignment vertical="center" wrapText="1"/>
    </xf>
    <xf numFmtId="3" fontId="4" fillId="0" borderId="2" xfId="1" applyNumberFormat="1" applyFont="1" applyBorder="1" applyAlignment="1">
      <alignment horizontal="righ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4" fontId="4" fillId="0" borderId="7" xfId="2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vertical="center" wrapText="1"/>
    </xf>
    <xf numFmtId="3" fontId="4" fillId="0" borderId="7" xfId="1" applyNumberFormat="1" applyFont="1" applyFill="1" applyBorder="1" applyAlignment="1">
      <alignment horizontal="right" vertical="center" wrapText="1"/>
    </xf>
    <xf numFmtId="3" fontId="4" fillId="0" borderId="11" xfId="1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4" fontId="4" fillId="0" borderId="19" xfId="2" applyNumberFormat="1" applyFont="1" applyFill="1" applyBorder="1" applyAlignment="1">
      <alignment vertical="center" wrapText="1"/>
    </xf>
    <xf numFmtId="3" fontId="4" fillId="0" borderId="19" xfId="1" applyNumberFormat="1" applyFont="1" applyBorder="1" applyAlignment="1">
      <alignment horizontal="right" vertical="center" wrapText="1"/>
    </xf>
    <xf numFmtId="0" fontId="4" fillId="0" borderId="24" xfId="1" applyFont="1" applyBorder="1" applyAlignment="1">
      <alignment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horizontal="right" vertical="center" wrapText="1"/>
    </xf>
    <xf numFmtId="3" fontId="4" fillId="0" borderId="22" xfId="2" applyNumberFormat="1" applyFont="1" applyBorder="1" applyAlignment="1">
      <alignment horizontal="right" vertical="center" wrapText="1"/>
    </xf>
    <xf numFmtId="0" fontId="4" fillId="0" borderId="12" xfId="2" applyFont="1" applyBorder="1" applyAlignment="1">
      <alignment horizontal="lef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4" fillId="0" borderId="8" xfId="2" applyNumberFormat="1" applyFont="1" applyBorder="1" applyAlignment="1">
      <alignment horizontal="right" vertical="center" wrapText="1"/>
    </xf>
    <xf numFmtId="0" fontId="4" fillId="0" borderId="10" xfId="2" applyFont="1" applyBorder="1" applyAlignment="1">
      <alignment horizontal="left" vertical="center" wrapText="1"/>
    </xf>
    <xf numFmtId="3" fontId="4" fillId="0" borderId="11" xfId="2" applyNumberFormat="1" applyFont="1" applyBorder="1" applyAlignment="1">
      <alignment horizontal="right" vertical="center" wrapText="1"/>
    </xf>
    <xf numFmtId="3" fontId="4" fillId="0" borderId="15" xfId="2" applyNumberFormat="1" applyFont="1" applyBorder="1" applyAlignment="1">
      <alignment horizontal="right" vertical="center" wrapText="1"/>
    </xf>
    <xf numFmtId="0" fontId="4" fillId="0" borderId="23" xfId="2" applyFont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19" xfId="2" applyFont="1" applyBorder="1" applyAlignment="1">
      <alignment vertical="center"/>
    </xf>
    <xf numFmtId="3" fontId="4" fillId="0" borderId="24" xfId="1" applyNumberFormat="1" applyFont="1" applyBorder="1" applyAlignment="1">
      <alignment horizontal="right" vertical="center" wrapText="1"/>
    </xf>
    <xf numFmtId="0" fontId="14" fillId="0" borderId="0" xfId="1" applyFont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27" xfId="2" applyNumberFormat="1" applyFont="1" applyFill="1" applyBorder="1" applyAlignment="1">
      <alignment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" fillId="0" borderId="24" xfId="2" applyNumberFormat="1" applyFont="1" applyBorder="1" applyAlignment="1">
      <alignment horizontal="left" vertical="center" wrapText="1"/>
    </xf>
    <xf numFmtId="3" fontId="4" fillId="0" borderId="19" xfId="1" applyNumberFormat="1" applyFont="1" applyFill="1" applyBorder="1" applyAlignment="1">
      <alignment horizontal="right" vertical="center" wrapText="1"/>
    </xf>
    <xf numFmtId="3" fontId="4" fillId="0" borderId="2" xfId="2" applyNumberFormat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left" vertical="center" wrapText="1"/>
    </xf>
    <xf numFmtId="0" fontId="4" fillId="0" borderId="32" xfId="2" applyFont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 wrapText="1"/>
    </xf>
    <xf numFmtId="0" fontId="4" fillId="0" borderId="19" xfId="2" applyFont="1" applyBorder="1" applyAlignment="1">
      <alignment horizontal="center" vertical="center" wrapText="1"/>
    </xf>
    <xf numFmtId="3" fontId="4" fillId="0" borderId="19" xfId="2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16" fillId="0" borderId="2" xfId="28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16" fillId="0" borderId="7" xfId="28" applyNumberFormat="1" applyFont="1" applyFill="1" applyBorder="1" applyAlignment="1">
      <alignment horizontal="right" vertical="center"/>
    </xf>
    <xf numFmtId="3" fontId="16" fillId="0" borderId="7" xfId="28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16" fillId="0" borderId="19" xfId="2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6" fillId="0" borderId="0" xfId="28" applyNumberFormat="1" applyFont="1" applyFill="1" applyBorder="1" applyAlignment="1">
      <alignment horizontal="right" vertical="center"/>
    </xf>
    <xf numFmtId="3" fontId="16" fillId="0" borderId="0" xfId="28" applyNumberFormat="1" applyFont="1" applyBorder="1" applyAlignment="1">
      <alignment vertical="center"/>
    </xf>
    <xf numFmtId="3" fontId="4" fillId="0" borderId="32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168" fontId="4" fillId="0" borderId="11" xfId="2" applyNumberFormat="1" applyFont="1" applyFill="1" applyBorder="1" applyAlignment="1">
      <alignment vertical="center" wrapText="1"/>
    </xf>
    <xf numFmtId="3" fontId="4" fillId="0" borderId="15" xfId="1" applyNumberFormat="1" applyFont="1" applyBorder="1" applyAlignment="1">
      <alignment horizontal="right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 wrapText="1"/>
    </xf>
    <xf numFmtId="4" fontId="4" fillId="0" borderId="25" xfId="2" applyNumberFormat="1" applyFont="1" applyFill="1" applyBorder="1" applyAlignment="1">
      <alignment vertical="center" wrapText="1"/>
    </xf>
    <xf numFmtId="3" fontId="4" fillId="0" borderId="25" xfId="2" applyNumberFormat="1" applyFont="1" applyBorder="1" applyAlignment="1">
      <alignment horizontal="right" vertical="center" wrapText="1"/>
    </xf>
    <xf numFmtId="0" fontId="4" fillId="0" borderId="33" xfId="2" applyFont="1" applyBorder="1" applyAlignment="1">
      <alignment horizontal="left" vertical="center" wrapText="1"/>
    </xf>
    <xf numFmtId="3" fontId="4" fillId="0" borderId="22" xfId="2" applyNumberFormat="1" applyFont="1" applyBorder="1" applyAlignment="1">
      <alignment horizontal="left" vertical="center" wrapText="1"/>
    </xf>
    <xf numFmtId="3" fontId="4" fillId="0" borderId="8" xfId="2" applyNumberFormat="1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2" fillId="2" borderId="19" xfId="29" applyFont="1" applyFill="1" applyBorder="1" applyAlignment="1">
      <alignment horizontal="center" vertical="center" wrapText="1"/>
    </xf>
    <xf numFmtId="4" fontId="7" fillId="0" borderId="7" xfId="27" applyNumberFormat="1" applyFont="1" applyFill="1" applyBorder="1"/>
    <xf numFmtId="3" fontId="7" fillId="0" borderId="7" xfId="27" applyNumberFormat="1" applyFont="1" applyFill="1" applyBorder="1"/>
    <xf numFmtId="0" fontId="4" fillId="0" borderId="7" xfId="29" applyFont="1" applyFill="1" applyBorder="1" applyAlignment="1">
      <alignment horizontal="left" vertical="center" wrapText="1"/>
    </xf>
    <xf numFmtId="0" fontId="4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9" applyFont="1" applyAlignment="1">
      <alignment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2" fillId="2" borderId="29" xfId="2" applyFont="1" applyFill="1" applyBorder="1" applyAlignment="1">
      <alignment horizontal="center" vertical="center"/>
    </xf>
    <xf numFmtId="3" fontId="4" fillId="0" borderId="22" xfId="2" applyNumberFormat="1" applyFont="1" applyBorder="1" applyAlignment="1">
      <alignment horizontal="right" vertical="center"/>
    </xf>
    <xf numFmtId="3" fontId="4" fillId="0" borderId="8" xfId="2" applyNumberFormat="1" applyFont="1" applyBorder="1" applyAlignment="1">
      <alignment horizontal="right" vertical="center"/>
    </xf>
    <xf numFmtId="0" fontId="2" fillId="2" borderId="29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6" fillId="0" borderId="11" xfId="28" applyNumberFormat="1" applyFont="1" applyFill="1" applyBorder="1" applyAlignment="1">
      <alignment horizontal="right" vertical="center"/>
    </xf>
    <xf numFmtId="3" fontId="16" fillId="0" borderId="11" xfId="28" applyNumberFormat="1" applyFont="1" applyBorder="1" applyAlignment="1">
      <alignment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2" fillId="2" borderId="9" xfId="29" applyFont="1" applyFill="1" applyBorder="1" applyAlignment="1">
      <alignment horizontal="center" vertical="center" wrapText="1"/>
    </xf>
    <xf numFmtId="0" fontId="2" fillId="2" borderId="28" xfId="29" applyFont="1" applyFill="1" applyBorder="1" applyAlignment="1">
      <alignment horizontal="center" vertical="center" wrapText="1"/>
    </xf>
    <xf numFmtId="0" fontId="2" fillId="2" borderId="25" xfId="29" applyFont="1" applyFill="1" applyBorder="1" applyAlignment="1">
      <alignment horizontal="center" vertical="center" wrapText="1"/>
    </xf>
    <xf numFmtId="0" fontId="2" fillId="2" borderId="29" xfId="29" applyFont="1" applyFill="1" applyBorder="1" applyAlignment="1">
      <alignment horizontal="center" vertical="center" wrapText="1"/>
    </xf>
    <xf numFmtId="0" fontId="4" fillId="0" borderId="7" xfId="29" applyFont="1" applyFill="1" applyBorder="1" applyAlignment="1">
      <alignment horizontal="center" vertical="center" wrapText="1"/>
    </xf>
    <xf numFmtId="3" fontId="4" fillId="0" borderId="7" xfId="29" applyNumberFormat="1" applyFont="1" applyFill="1" applyBorder="1" applyAlignment="1">
      <alignment horizontal="right" vertical="center" wrapText="1"/>
    </xf>
    <xf numFmtId="0" fontId="4" fillId="0" borderId="7" xfId="29" applyFont="1" applyFill="1" applyBorder="1" applyAlignment="1">
      <alignment vertical="center"/>
    </xf>
    <xf numFmtId="169" fontId="1" fillId="0" borderId="7" xfId="1" applyNumberFormat="1" applyBorder="1" applyAlignment="1">
      <alignment vertical="center"/>
    </xf>
    <xf numFmtId="169" fontId="4" fillId="0" borderId="7" xfId="1" applyNumberFormat="1" applyFont="1" applyBorder="1" applyAlignment="1">
      <alignment vertical="center" wrapText="1"/>
    </xf>
    <xf numFmtId="169" fontId="4" fillId="0" borderId="7" xfId="2" applyNumberFormat="1" applyFont="1" applyFill="1" applyBorder="1" applyAlignment="1">
      <alignment vertical="center" wrapText="1"/>
    </xf>
    <xf numFmtId="169" fontId="4" fillId="0" borderId="7" xfId="2" applyNumberFormat="1" applyFont="1" applyBorder="1" applyAlignment="1">
      <alignment vertical="center" wrapText="1"/>
    </xf>
    <xf numFmtId="169" fontId="4" fillId="0" borderId="7" xfId="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0" fillId="0" borderId="7" xfId="0" applyNumberFormat="1" applyBorder="1" applyAlignment="1">
      <alignment vertical="top" wrapText="1"/>
    </xf>
    <xf numFmtId="0" fontId="2" fillId="2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3" fillId="2" borderId="19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9" xfId="1" applyFont="1" applyFill="1" applyBorder="1" applyAlignment="1">
      <alignment horizontal="center" vertical="center" wrapText="1"/>
    </xf>
    <xf numFmtId="0" fontId="26" fillId="0" borderId="26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left" vertical="center" wrapText="1"/>
    </xf>
    <xf numFmtId="4" fontId="26" fillId="0" borderId="2" xfId="2" applyNumberFormat="1" applyFont="1" applyFill="1" applyBorder="1" applyAlignment="1">
      <alignment vertical="center"/>
    </xf>
    <xf numFmtId="3" fontId="26" fillId="0" borderId="2" xfId="2" applyNumberFormat="1" applyFont="1" applyFill="1" applyBorder="1" applyAlignment="1">
      <alignment vertical="center"/>
    </xf>
    <xf numFmtId="4" fontId="26" fillId="0" borderId="22" xfId="2" applyNumberFormat="1" applyFont="1" applyFill="1" applyBorder="1" applyAlignment="1">
      <alignment vertical="center"/>
    </xf>
    <xf numFmtId="3" fontId="24" fillId="0" borderId="0" xfId="1" applyNumberFormat="1" applyFont="1" applyAlignment="1">
      <alignment vertical="center"/>
    </xf>
    <xf numFmtId="0" fontId="26" fillId="0" borderId="2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left" vertical="center" wrapText="1"/>
    </xf>
    <xf numFmtId="4" fontId="26" fillId="0" borderId="7" xfId="2" applyNumberFormat="1" applyFont="1" applyFill="1" applyBorder="1" applyAlignment="1">
      <alignment vertical="center"/>
    </xf>
    <xf numFmtId="3" fontId="26" fillId="0" borderId="7" xfId="2" applyNumberFormat="1" applyFont="1" applyFill="1" applyBorder="1" applyAlignment="1">
      <alignment vertical="center"/>
    </xf>
    <xf numFmtId="4" fontId="26" fillId="0" borderId="8" xfId="2" applyNumberFormat="1" applyFont="1" applyFill="1" applyBorder="1" applyAlignment="1">
      <alignment vertical="center"/>
    </xf>
    <xf numFmtId="0" fontId="26" fillId="0" borderId="7" xfId="1" applyFont="1" applyBorder="1" applyAlignment="1">
      <alignment horizontal="left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left" vertical="center" wrapText="1"/>
    </xf>
    <xf numFmtId="0" fontId="26" fillId="0" borderId="11" xfId="2" applyFont="1" applyBorder="1" applyAlignment="1">
      <alignment horizontal="left" vertical="center" wrapText="1"/>
    </xf>
    <xf numFmtId="0" fontId="26" fillId="0" borderId="21" xfId="2" applyFont="1" applyBorder="1" applyAlignment="1">
      <alignment horizontal="center" vertical="center" wrapText="1"/>
    </xf>
    <xf numFmtId="0" fontId="26" fillId="0" borderId="23" xfId="2" applyFont="1" applyBorder="1" applyAlignment="1">
      <alignment horizontal="center" vertical="center" wrapText="1"/>
    </xf>
    <xf numFmtId="0" fontId="26" fillId="0" borderId="19" xfId="2" applyFont="1" applyBorder="1" applyAlignment="1">
      <alignment horizontal="left" vertical="center" wrapText="1"/>
    </xf>
    <xf numFmtId="4" fontId="26" fillId="0" borderId="19" xfId="2" applyNumberFormat="1" applyFont="1" applyFill="1" applyBorder="1" applyAlignment="1">
      <alignment vertical="center"/>
    </xf>
    <xf numFmtId="3" fontId="26" fillId="0" borderId="19" xfId="2" applyNumberFormat="1" applyFont="1" applyFill="1" applyBorder="1" applyAlignment="1">
      <alignment vertical="center"/>
    </xf>
    <xf numFmtId="4" fontId="26" fillId="0" borderId="24" xfId="2" applyNumberFormat="1" applyFont="1" applyFill="1" applyBorder="1" applyAlignment="1">
      <alignment vertical="center"/>
    </xf>
    <xf numFmtId="3" fontId="4" fillId="0" borderId="8" xfId="2" applyNumberFormat="1" applyFont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3" fontId="4" fillId="0" borderId="8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right" vertical="center" wrapText="1"/>
    </xf>
    <xf numFmtId="3" fontId="5" fillId="0" borderId="15" xfId="1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2" fontId="0" fillId="0" borderId="7" xfId="0" applyNumberFormat="1" applyBorder="1"/>
    <xf numFmtId="3" fontId="19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2" fontId="0" fillId="0" borderId="7" xfId="0" applyNumberFormat="1" applyBorder="1" applyAlignment="1">
      <alignment horizontal="right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2" fontId="0" fillId="0" borderId="19" xfId="0" applyNumberFormat="1" applyBorder="1"/>
    <xf numFmtId="3" fontId="19" fillId="0" borderId="19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4" fillId="0" borderId="19" xfId="2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vertical="center" wrapText="1"/>
    </xf>
    <xf numFmtId="0" fontId="23" fillId="2" borderId="2" xfId="1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vertical="center" wrapText="1"/>
    </xf>
    <xf numFmtId="0" fontId="23" fillId="2" borderId="7" xfId="1" applyFont="1" applyFill="1" applyBorder="1" applyAlignment="1">
      <alignment vertical="center" wrapText="1"/>
    </xf>
    <xf numFmtId="0" fontId="23" fillId="2" borderId="8" xfId="1" applyFont="1" applyFill="1" applyBorder="1" applyAlignment="1">
      <alignment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vertical="center" wrapText="1"/>
    </xf>
    <xf numFmtId="0" fontId="2" fillId="2" borderId="13" xfId="2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vertical="center" wrapText="1"/>
    </xf>
    <xf numFmtId="0" fontId="2" fillId="2" borderId="38" xfId="2" applyFont="1" applyFill="1" applyBorder="1" applyAlignment="1">
      <alignment vertical="center" wrapText="1"/>
    </xf>
    <xf numFmtId="0" fontId="2" fillId="2" borderId="39" xfId="2" applyFont="1" applyFill="1" applyBorder="1" applyAlignment="1">
      <alignment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2" xfId="2" applyFont="1" applyFill="1" applyBorder="1" applyAlignment="1">
      <alignment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8" xfId="2" applyFont="1" applyFill="1" applyBorder="1" applyAlignment="1">
      <alignment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0" borderId="13" xfId="5" applyBorder="1" applyAlignment="1">
      <alignment horizontal="center" vertical="center" wrapText="1"/>
    </xf>
    <xf numFmtId="0" fontId="9" fillId="0" borderId="14" xfId="5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9" fillId="0" borderId="20" xfId="5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" xfId="29" applyFont="1" applyFill="1" applyBorder="1" applyAlignment="1">
      <alignment vertical="center" wrapText="1"/>
    </xf>
    <xf numFmtId="0" fontId="2" fillId="2" borderId="2" xfId="29" applyFont="1" applyFill="1" applyBorder="1" applyAlignment="1">
      <alignment vertical="center" wrapText="1"/>
    </xf>
    <xf numFmtId="0" fontId="2" fillId="2" borderId="6" xfId="29" applyFont="1" applyFill="1" applyBorder="1" applyAlignment="1">
      <alignment vertical="center" wrapText="1"/>
    </xf>
    <xf numFmtId="0" fontId="2" fillId="2" borderId="7" xfId="29" applyFont="1" applyFill="1" applyBorder="1" applyAlignment="1">
      <alignment vertical="center" wrapText="1"/>
    </xf>
    <xf numFmtId="0" fontId="2" fillId="2" borderId="8" xfId="29" applyFont="1" applyFill="1" applyBorder="1" applyAlignment="1">
      <alignment vertical="center" wrapText="1"/>
    </xf>
    <xf numFmtId="0" fontId="2" fillId="2" borderId="9" xfId="29" applyFont="1" applyFill="1" applyBorder="1" applyAlignment="1">
      <alignment horizontal="center" vertical="center" wrapText="1"/>
    </xf>
    <xf numFmtId="0" fontId="2" fillId="2" borderId="16" xfId="29" applyFont="1" applyFill="1" applyBorder="1" applyAlignment="1">
      <alignment horizontal="center" vertical="center" wrapText="1"/>
    </xf>
    <xf numFmtId="0" fontId="2" fillId="2" borderId="10" xfId="29" applyFont="1" applyFill="1" applyBorder="1" applyAlignment="1">
      <alignment horizontal="center" vertical="center" wrapText="1"/>
    </xf>
    <xf numFmtId="0" fontId="2" fillId="2" borderId="17" xfId="29" applyFont="1" applyFill="1" applyBorder="1" applyAlignment="1">
      <alignment horizontal="center" vertical="center" wrapText="1"/>
    </xf>
    <xf numFmtId="0" fontId="2" fillId="2" borderId="11" xfId="29" applyFont="1" applyFill="1" applyBorder="1" applyAlignment="1">
      <alignment horizontal="center" vertical="center" wrapText="1"/>
    </xf>
    <xf numFmtId="0" fontId="2" fillId="2" borderId="18" xfId="29" applyFont="1" applyFill="1" applyBorder="1" applyAlignment="1">
      <alignment horizontal="center" vertical="center" wrapText="1"/>
    </xf>
    <xf numFmtId="0" fontId="2" fillId="2" borderId="12" xfId="29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2" borderId="15" xfId="29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vertical="center" wrapText="1"/>
    </xf>
    <xf numFmtId="0" fontId="2" fillId="2" borderId="27" xfId="2" applyFont="1" applyFill="1" applyBorder="1" applyAlignment="1">
      <alignment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/>
    </xf>
  </cellXfs>
  <cellStyles count="32">
    <cellStyle name="_PERSONAL" xfId="7" xr:uid="{00000000-0005-0000-0000-000000000000}"/>
    <cellStyle name="_PERSONAL_1" xfId="8" xr:uid="{00000000-0005-0000-0000-000001000000}"/>
    <cellStyle name="_PERSONAL_1_dialKartaDziałkiczI (2)" xfId="9" xr:uid="{00000000-0005-0000-0000-000002000000}"/>
    <cellStyle name="_PERSONAL_1_dialTabelaIDSP (2)" xfId="10" xr:uid="{00000000-0005-0000-0000-000003000000}"/>
    <cellStyle name="_PERSONAL_1_dialTabelaIIAIWO (2)" xfId="11" xr:uid="{00000000-0005-0000-0000-000004000000}"/>
    <cellStyle name="_PERSONAL_1_EDUKACJA" xfId="12" xr:uid="{00000000-0005-0000-0000-000005000000}"/>
    <cellStyle name="_PERSONAL_1_Tabela wskaźników" xfId="13" xr:uid="{00000000-0005-0000-0000-000006000000}"/>
    <cellStyle name="_PERSONAL_1_Zeszyt3" xfId="14" xr:uid="{00000000-0005-0000-0000-000007000000}"/>
    <cellStyle name="Comma [0]_laroux" xfId="15" xr:uid="{00000000-0005-0000-0000-000008000000}"/>
    <cellStyle name="Comma_laroux" xfId="16" xr:uid="{00000000-0005-0000-0000-000009000000}"/>
    <cellStyle name="Currency [0]_laroux" xfId="17" xr:uid="{00000000-0005-0000-0000-00000A000000}"/>
    <cellStyle name="Currency_laroux" xfId="18" xr:uid="{00000000-0005-0000-0000-00000B000000}"/>
    <cellStyle name="Hiperłącze 13" xfId="23" xr:uid="{00000000-0005-0000-0000-00000C000000}"/>
    <cellStyle name="Hiperłącze 2" xfId="31" xr:uid="{00000000-0005-0000-0000-00000D000000}"/>
    <cellStyle name="Hiperłącze 4" xfId="3" xr:uid="{00000000-0005-0000-0000-00000E000000}"/>
    <cellStyle name="Normal_laroux" xfId="19" xr:uid="{00000000-0005-0000-0000-00000F000000}"/>
    <cellStyle name="normální_laroux" xfId="20" xr:uid="{00000000-0005-0000-0000-000010000000}"/>
    <cellStyle name="Normalny" xfId="0" builtinId="0"/>
    <cellStyle name="Normalny 10" xfId="24" xr:uid="{00000000-0005-0000-0000-000012000000}"/>
    <cellStyle name="Normalny 16" xfId="25" xr:uid="{00000000-0005-0000-0000-000013000000}"/>
    <cellStyle name="Normalny 19" xfId="27" xr:uid="{00000000-0005-0000-0000-000014000000}"/>
    <cellStyle name="Normalny 2" xfId="6" xr:uid="{00000000-0005-0000-0000-000015000000}"/>
    <cellStyle name="Normalny 2 2" xfId="4" xr:uid="{00000000-0005-0000-0000-000016000000}"/>
    <cellStyle name="Normalny 2 2 2" xfId="5" xr:uid="{00000000-0005-0000-0000-000017000000}"/>
    <cellStyle name="Normalny 3" xfId="26" xr:uid="{00000000-0005-0000-0000-000018000000}"/>
    <cellStyle name="Normalny 4" xfId="1" xr:uid="{00000000-0005-0000-0000-000019000000}"/>
    <cellStyle name="Normalny 4 2" xfId="2" xr:uid="{00000000-0005-0000-0000-00001A000000}"/>
    <cellStyle name="Normalny 4 2 5" xfId="29" xr:uid="{00000000-0005-0000-0000-00001B000000}"/>
    <cellStyle name="Normalny 5" xfId="30" xr:uid="{00000000-0005-0000-0000-00001C000000}"/>
    <cellStyle name="Normalny_Arkusz1" xfId="28" xr:uid="{00000000-0005-0000-0000-00001D000000}"/>
    <cellStyle name="Procentowy 2" xfId="21" xr:uid="{00000000-0005-0000-0000-00001E000000}"/>
    <cellStyle name="Styl 1" xfId="22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opLeftCell="A19" zoomScale="90" zoomScaleNormal="90" workbookViewId="0">
      <selection activeCell="C24" sqref="C24"/>
    </sheetView>
  </sheetViews>
  <sheetFormatPr defaultColWidth="9" defaultRowHeight="12.5"/>
  <cols>
    <col min="1" max="1" width="6.1640625" style="1" customWidth="1"/>
    <col min="2" max="2" width="62.83203125" style="1" customWidth="1"/>
    <col min="3" max="3" width="16.5" style="1" customWidth="1"/>
    <col min="4" max="6" width="13.83203125" style="1" customWidth="1"/>
    <col min="7" max="7" width="12.75" style="1" customWidth="1"/>
    <col min="8" max="8" width="10.08203125" style="1" customWidth="1"/>
    <col min="9" max="9" width="6.58203125" style="1" customWidth="1"/>
    <col min="10" max="16384" width="9" style="1"/>
  </cols>
  <sheetData>
    <row r="1" spans="1:9" ht="32.25" customHeight="1">
      <c r="A1" s="231" t="s">
        <v>0</v>
      </c>
      <c r="B1" s="232"/>
      <c r="C1" s="232"/>
      <c r="D1" s="232"/>
      <c r="E1" s="233" t="s">
        <v>32</v>
      </c>
      <c r="F1" s="234"/>
      <c r="G1" s="234"/>
      <c r="H1" s="235"/>
      <c r="I1" s="174"/>
    </row>
    <row r="2" spans="1:9" ht="23.25" customHeight="1">
      <c r="A2" s="236" t="s">
        <v>36</v>
      </c>
      <c r="B2" s="237"/>
      <c r="C2" s="237"/>
      <c r="D2" s="237"/>
      <c r="E2" s="237"/>
      <c r="F2" s="237"/>
      <c r="G2" s="237"/>
      <c r="H2" s="238"/>
      <c r="I2" s="174"/>
    </row>
    <row r="3" spans="1:9" s="2" customFormat="1" ht="18.75" customHeight="1">
      <c r="A3" s="239" t="s">
        <v>1</v>
      </c>
      <c r="B3" s="241" t="s">
        <v>2</v>
      </c>
      <c r="C3" s="243" t="s">
        <v>3</v>
      </c>
      <c r="D3" s="245" t="s">
        <v>4</v>
      </c>
      <c r="E3" s="246"/>
      <c r="F3" s="246"/>
      <c r="G3" s="247"/>
      <c r="H3" s="248" t="s">
        <v>5</v>
      </c>
      <c r="I3" s="175"/>
    </row>
    <row r="4" spans="1:9" s="2" customFormat="1" ht="30.75" customHeight="1" thickBot="1">
      <c r="A4" s="240"/>
      <c r="B4" s="242"/>
      <c r="C4" s="244"/>
      <c r="D4" s="176" t="s">
        <v>6</v>
      </c>
      <c r="E4" s="176" t="s">
        <v>7</v>
      </c>
      <c r="F4" s="176" t="s">
        <v>8</v>
      </c>
      <c r="G4" s="176" t="s">
        <v>9</v>
      </c>
      <c r="H4" s="249"/>
      <c r="I4" s="175"/>
    </row>
    <row r="5" spans="1:9" s="8" customFormat="1" ht="21" customHeight="1" thickBot="1">
      <c r="A5" s="177">
        <v>1</v>
      </c>
      <c r="B5" s="178">
        <v>2</v>
      </c>
      <c r="C5" s="179">
        <v>3</v>
      </c>
      <c r="D5" s="179">
        <v>5</v>
      </c>
      <c r="E5" s="179">
        <v>6</v>
      </c>
      <c r="F5" s="179">
        <v>7</v>
      </c>
      <c r="G5" s="179">
        <v>8</v>
      </c>
      <c r="H5" s="180">
        <v>10</v>
      </c>
      <c r="I5" s="175"/>
    </row>
    <row r="6" spans="1:9" ht="27" customHeight="1">
      <c r="A6" s="181">
        <v>1</v>
      </c>
      <c r="B6" s="182" t="s">
        <v>10</v>
      </c>
      <c r="C6" s="183">
        <f>SUM('01:16'!C6)</f>
        <v>938098.56358007609</v>
      </c>
      <c r="D6" s="184">
        <f>SUM('01:16'!D6)</f>
        <v>3881118</v>
      </c>
      <c r="E6" s="184">
        <f>SUM('01:16'!E6)</f>
        <v>713897</v>
      </c>
      <c r="F6" s="184">
        <f>SUM('01:16'!F6)</f>
        <v>2497907</v>
      </c>
      <c r="G6" s="184">
        <f>SUM('01:16'!G6)</f>
        <v>679078</v>
      </c>
      <c r="H6" s="185"/>
      <c r="I6" s="186"/>
    </row>
    <row r="7" spans="1:9" ht="27" customHeight="1">
      <c r="A7" s="187">
        <v>2</v>
      </c>
      <c r="B7" s="188" t="s">
        <v>11</v>
      </c>
      <c r="C7" s="189">
        <f>SUM('01:16'!C7)</f>
        <v>147876.13659900002</v>
      </c>
      <c r="D7" s="190">
        <f>SUM('01:16'!D7)</f>
        <v>618010</v>
      </c>
      <c r="E7" s="190">
        <f>SUM('01:16'!E7)</f>
        <v>617971</v>
      </c>
      <c r="F7" s="190">
        <f>SUM('01:16'!F7)</f>
        <v>43</v>
      </c>
      <c r="G7" s="190">
        <f>SUM('01:16'!G7)</f>
        <v>3</v>
      </c>
      <c r="H7" s="191"/>
      <c r="I7" s="186"/>
    </row>
    <row r="8" spans="1:9" ht="27" customHeight="1">
      <c r="A8" s="187">
        <v>3</v>
      </c>
      <c r="B8" s="188" t="s">
        <v>12</v>
      </c>
      <c r="C8" s="189">
        <f>SUM('01:16'!C8)</f>
        <v>29550.487450000001</v>
      </c>
      <c r="D8" s="190">
        <f>SUM('01:16'!D8)</f>
        <v>10743</v>
      </c>
      <c r="E8" s="190">
        <f>SUM('01:16'!E8)</f>
        <v>5237</v>
      </c>
      <c r="F8" s="190">
        <f>SUM('01:16'!F8)</f>
        <v>5349</v>
      </c>
      <c r="G8" s="190">
        <f>SUM('01:16'!G8)</f>
        <v>159</v>
      </c>
      <c r="H8" s="191"/>
      <c r="I8" s="186"/>
    </row>
    <row r="9" spans="1:9" ht="27" customHeight="1">
      <c r="A9" s="187">
        <v>4</v>
      </c>
      <c r="B9" s="188" t="s">
        <v>13</v>
      </c>
      <c r="C9" s="189">
        <f>SUM('01:16'!C9)</f>
        <v>4237.2336399999995</v>
      </c>
      <c r="D9" s="190">
        <f>SUM('01:16'!D9)</f>
        <v>5569</v>
      </c>
      <c r="E9" s="190">
        <f>SUM('01:16'!E9)</f>
        <v>567</v>
      </c>
      <c r="F9" s="190">
        <f>SUM('01:16'!F9)</f>
        <v>4146</v>
      </c>
      <c r="G9" s="190">
        <f>SUM('01:16'!G9)</f>
        <v>865</v>
      </c>
      <c r="H9" s="191"/>
      <c r="I9" s="186"/>
    </row>
    <row r="10" spans="1:9" ht="27" customHeight="1">
      <c r="A10" s="187">
        <v>5</v>
      </c>
      <c r="B10" s="188" t="s">
        <v>14</v>
      </c>
      <c r="C10" s="189">
        <f>SUM('01:16'!C10)</f>
        <v>89115.136649999986</v>
      </c>
      <c r="D10" s="190">
        <f>SUM('01:16'!D10)</f>
        <v>340529</v>
      </c>
      <c r="E10" s="190">
        <f>SUM('01:16'!E10)</f>
        <v>29999</v>
      </c>
      <c r="F10" s="190">
        <f>SUM('01:16'!F10)</f>
        <v>252140</v>
      </c>
      <c r="G10" s="190">
        <f>SUM('01:16'!G10)</f>
        <v>58824</v>
      </c>
      <c r="H10" s="191"/>
      <c r="I10" s="186"/>
    </row>
    <row r="11" spans="1:9" ht="27" customHeight="1">
      <c r="A11" s="187">
        <v>6</v>
      </c>
      <c r="B11" s="188" t="s">
        <v>15</v>
      </c>
      <c r="C11" s="189">
        <f>SUM('01:16'!C11)</f>
        <v>135753.64378000403</v>
      </c>
      <c r="D11" s="190">
        <f>SUM('01:16'!D11)</f>
        <v>347904</v>
      </c>
      <c r="E11" s="190">
        <f>SUM('01:16'!E11)</f>
        <v>347902</v>
      </c>
      <c r="F11" s="190">
        <f>SUM('01:16'!F11)</f>
        <v>2</v>
      </c>
      <c r="G11" s="190">
        <f>SUM('01:16'!G11)</f>
        <v>0</v>
      </c>
      <c r="H11" s="191"/>
      <c r="I11" s="186"/>
    </row>
    <row r="12" spans="1:9" ht="27" customHeight="1">
      <c r="A12" s="187">
        <v>7</v>
      </c>
      <c r="B12" s="188" t="s">
        <v>16</v>
      </c>
      <c r="C12" s="189">
        <f>SUM('01:16'!C12)</f>
        <v>65367.587660000063</v>
      </c>
      <c r="D12" s="190">
        <f>SUM('01:16'!D12)</f>
        <v>102951</v>
      </c>
      <c r="E12" s="190">
        <f>SUM('01:16'!E12)</f>
        <v>217</v>
      </c>
      <c r="F12" s="190">
        <f>SUM('01:16'!F12)</f>
        <v>40446</v>
      </c>
      <c r="G12" s="190">
        <f>SUM('01:16'!G12)</f>
        <v>62528</v>
      </c>
      <c r="H12" s="191"/>
      <c r="I12" s="186"/>
    </row>
    <row r="13" spans="1:9" ht="27" customHeight="1">
      <c r="A13" s="187">
        <v>8</v>
      </c>
      <c r="B13" s="188" t="s">
        <v>17</v>
      </c>
      <c r="C13" s="189">
        <f>SUM('01:16'!C13)</f>
        <v>622.39139999999998</v>
      </c>
      <c r="D13" s="190">
        <f>SUM('01:16'!D13)</f>
        <v>516</v>
      </c>
      <c r="E13" s="190">
        <f>SUM('01:16'!E13)</f>
        <v>4</v>
      </c>
      <c r="F13" s="190">
        <f>SUM('01:16'!F13)</f>
        <v>233</v>
      </c>
      <c r="G13" s="190">
        <f>SUM('01:16'!G13)</f>
        <v>280</v>
      </c>
      <c r="H13" s="191"/>
      <c r="I13" s="186"/>
    </row>
    <row r="14" spans="1:9" ht="27" customHeight="1">
      <c r="A14" s="187">
        <v>9</v>
      </c>
      <c r="B14" s="192" t="s">
        <v>18</v>
      </c>
      <c r="C14" s="189">
        <f>SUM('01:16'!C14)</f>
        <v>456036.19649</v>
      </c>
      <c r="D14" s="190">
        <f>SUM('01:16'!D14)</f>
        <v>53500</v>
      </c>
      <c r="E14" s="190">
        <f>SUM('01:16'!E14)</f>
        <v>7950</v>
      </c>
      <c r="F14" s="190">
        <f>SUM('01:16'!F14)</f>
        <v>41825</v>
      </c>
      <c r="G14" s="190">
        <f>SUM('01:16'!G14)</f>
        <v>3733</v>
      </c>
      <c r="H14" s="191"/>
      <c r="I14" s="186"/>
    </row>
    <row r="15" spans="1:9" ht="27" customHeight="1">
      <c r="A15" s="193">
        <v>10</v>
      </c>
      <c r="B15" s="194" t="s">
        <v>35</v>
      </c>
      <c r="C15" s="189">
        <f>SUM('01:16'!C15)</f>
        <v>2433.5153199999991</v>
      </c>
      <c r="D15" s="190">
        <f>SUM('01:16'!D15)</f>
        <v>26748</v>
      </c>
      <c r="E15" s="190">
        <f>SUM('01:16'!E15)</f>
        <v>26648</v>
      </c>
      <c r="F15" s="190">
        <f>SUM('01:16'!F15)</f>
        <v>100</v>
      </c>
      <c r="G15" s="190">
        <f>SUM('01:16'!G15)</f>
        <v>0</v>
      </c>
      <c r="H15" s="191"/>
      <c r="I15" s="186"/>
    </row>
    <row r="16" spans="1:9" ht="27" customHeight="1">
      <c r="A16" s="193">
        <v>11</v>
      </c>
      <c r="B16" s="194" t="s">
        <v>37</v>
      </c>
      <c r="C16" s="189">
        <f>SUM('01:16'!C16)</f>
        <v>90664.436600000001</v>
      </c>
      <c r="D16" s="190">
        <f>SUM('01:16'!D16)</f>
        <v>0</v>
      </c>
      <c r="E16" s="190">
        <f>SUM('01:16'!E16)</f>
        <v>0</v>
      </c>
      <c r="F16" s="190">
        <f>SUM('01:16'!F16)</f>
        <v>0</v>
      </c>
      <c r="G16" s="190">
        <f>SUM('01:16'!G16)</f>
        <v>0</v>
      </c>
      <c r="H16" s="191"/>
      <c r="I16" s="186"/>
    </row>
    <row r="17" spans="1:9" ht="27" customHeight="1">
      <c r="A17" s="193">
        <v>12</v>
      </c>
      <c r="B17" s="194" t="s">
        <v>38</v>
      </c>
      <c r="C17" s="189">
        <f>SUM('01:16'!C17)</f>
        <v>11239.59060500013</v>
      </c>
      <c r="D17" s="190">
        <f>SUM('01:16'!D17)</f>
        <v>74104</v>
      </c>
      <c r="E17" s="190">
        <f>SUM('01:16'!E17)</f>
        <v>72541</v>
      </c>
      <c r="F17" s="190">
        <f>SUM('01:16'!F17)</f>
        <v>1621</v>
      </c>
      <c r="G17" s="190">
        <f>SUM('01:16'!G17)</f>
        <v>6</v>
      </c>
      <c r="H17" s="191"/>
      <c r="I17" s="186"/>
    </row>
    <row r="18" spans="1:9" ht="27" customHeight="1">
      <c r="A18" s="193">
        <v>13</v>
      </c>
      <c r="B18" s="194" t="s">
        <v>39</v>
      </c>
      <c r="C18" s="189">
        <f>SUM('01:16'!C18)</f>
        <v>19154.730114999995</v>
      </c>
      <c r="D18" s="190">
        <f>SUM('01:16'!D18)</f>
        <v>108640</v>
      </c>
      <c r="E18" s="190">
        <f>SUM('01:16'!E18)</f>
        <v>108595</v>
      </c>
      <c r="F18" s="190">
        <f>SUM('01:16'!F18)</f>
        <v>46</v>
      </c>
      <c r="G18" s="190">
        <f>SUM('01:16'!G18)</f>
        <v>0</v>
      </c>
      <c r="H18" s="191"/>
      <c r="I18" s="186"/>
    </row>
    <row r="19" spans="1:9" ht="27" customHeight="1">
      <c r="A19" s="193">
        <v>14</v>
      </c>
      <c r="B19" s="195" t="s">
        <v>40</v>
      </c>
      <c r="C19" s="189">
        <f>SUM('01:16'!C19)</f>
        <v>897.99084500000004</v>
      </c>
      <c r="D19" s="190">
        <f>SUM('01:16'!D19)</f>
        <v>12063</v>
      </c>
      <c r="E19" s="190">
        <f>SUM('01:16'!E19)</f>
        <v>12030</v>
      </c>
      <c r="F19" s="190">
        <f>SUM('01:16'!F19)</f>
        <v>33</v>
      </c>
      <c r="G19" s="190">
        <f>SUM('01:16'!G19)</f>
        <v>0</v>
      </c>
      <c r="H19" s="191"/>
      <c r="I19" s="186"/>
    </row>
    <row r="20" spans="1:9" ht="27" customHeight="1">
      <c r="A20" s="196">
        <v>15</v>
      </c>
      <c r="B20" s="194" t="s">
        <v>34</v>
      </c>
      <c r="C20" s="189">
        <f>SUM('01:16'!C20)</f>
        <v>7105.3928800000231</v>
      </c>
      <c r="D20" s="190">
        <f>SUM('01:16'!D20)</f>
        <v>19677</v>
      </c>
      <c r="E20" s="190">
        <f>SUM('01:16'!E20)</f>
        <v>1147</v>
      </c>
      <c r="F20" s="190">
        <f>SUM('01:16'!F20)</f>
        <v>14291</v>
      </c>
      <c r="G20" s="190">
        <f>SUM('01:16'!G20)</f>
        <v>4277</v>
      </c>
      <c r="H20" s="191"/>
      <c r="I20" s="186"/>
    </row>
    <row r="21" spans="1:9" ht="27" customHeight="1" thickBot="1">
      <c r="A21" s="197">
        <v>16</v>
      </c>
      <c r="B21" s="198" t="s">
        <v>41</v>
      </c>
      <c r="C21" s="199">
        <f>SUM('01:16'!C21)</f>
        <v>650.52390000000003</v>
      </c>
      <c r="D21" s="200">
        <f>SUM('01:16'!D21)</f>
        <v>839</v>
      </c>
      <c r="E21" s="200">
        <f>SUM('01:16'!E21)</f>
        <v>725</v>
      </c>
      <c r="F21" s="200">
        <f>SUM('01:16'!F21)</f>
        <v>120</v>
      </c>
      <c r="G21" s="200">
        <f>SUM('01:16'!G21)</f>
        <v>0</v>
      </c>
      <c r="H21" s="201"/>
      <c r="I21" s="186"/>
    </row>
  </sheetData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22"/>
  <sheetViews>
    <sheetView zoomScale="90" zoomScaleNormal="90" workbookViewId="0">
      <selection activeCell="M21" sqref="M21"/>
    </sheetView>
  </sheetViews>
  <sheetFormatPr defaultColWidth="9" defaultRowHeight="12.5"/>
  <cols>
    <col min="1" max="1" width="6.1640625" style="1" customWidth="1"/>
    <col min="2" max="2" width="41.6640625" style="1" customWidth="1"/>
    <col min="3" max="8" width="11" style="1" customWidth="1"/>
    <col min="9" max="16384" width="9" style="1"/>
  </cols>
  <sheetData>
    <row r="1" spans="1:9" ht="32.25" customHeight="1">
      <c r="A1" s="250" t="s">
        <v>0</v>
      </c>
      <c r="B1" s="251"/>
      <c r="C1" s="251"/>
      <c r="D1" s="251"/>
      <c r="E1" s="252" t="s">
        <v>25</v>
      </c>
      <c r="F1" s="253"/>
      <c r="G1" s="253"/>
      <c r="H1" s="254"/>
    </row>
    <row r="2" spans="1:9" ht="23.25" customHeight="1">
      <c r="A2" s="273" t="s">
        <v>48</v>
      </c>
      <c r="B2" s="268"/>
      <c r="C2" s="268"/>
      <c r="D2" s="268"/>
      <c r="E2" s="268"/>
      <c r="F2" s="268"/>
      <c r="G2" s="268"/>
      <c r="H2" s="274"/>
    </row>
    <row r="3" spans="1:9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308" t="s">
        <v>5</v>
      </c>
    </row>
    <row r="4" spans="1:9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309"/>
    </row>
    <row r="5" spans="1:9" s="8" customFormat="1" ht="14" thickBot="1">
      <c r="A5" s="78">
        <v>1</v>
      </c>
      <c r="B5" s="109">
        <v>2</v>
      </c>
      <c r="C5" s="110">
        <v>3</v>
      </c>
      <c r="D5" s="110">
        <v>5</v>
      </c>
      <c r="E5" s="110">
        <v>6</v>
      </c>
      <c r="F5" s="110">
        <v>7</v>
      </c>
      <c r="G5" s="110">
        <v>8</v>
      </c>
      <c r="H5" s="141">
        <v>10</v>
      </c>
    </row>
    <row r="6" spans="1:9" ht="13.5">
      <c r="A6" s="45">
        <v>1</v>
      </c>
      <c r="B6" s="46" t="s">
        <v>10</v>
      </c>
      <c r="C6" s="47">
        <v>62829.719840999998</v>
      </c>
      <c r="D6" s="73">
        <v>250607</v>
      </c>
      <c r="E6" s="73">
        <v>64033</v>
      </c>
      <c r="F6" s="73">
        <v>154334</v>
      </c>
      <c r="G6" s="73">
        <v>33210</v>
      </c>
      <c r="H6" s="153" t="s">
        <v>49</v>
      </c>
    </row>
    <row r="7" spans="1:9" ht="27">
      <c r="A7" s="23">
        <v>2</v>
      </c>
      <c r="B7" s="16" t="s">
        <v>11</v>
      </c>
      <c r="C7" s="17">
        <v>8243.7766900000006</v>
      </c>
      <c r="D7" s="20">
        <v>33577</v>
      </c>
      <c r="E7" s="20">
        <v>33577</v>
      </c>
      <c r="F7" s="20">
        <v>0</v>
      </c>
      <c r="G7" s="20">
        <v>0</v>
      </c>
      <c r="H7" s="154" t="s">
        <v>50</v>
      </c>
    </row>
    <row r="8" spans="1:9" ht="27">
      <c r="A8" s="23">
        <v>3</v>
      </c>
      <c r="B8" s="203" t="s">
        <v>12</v>
      </c>
      <c r="C8" s="17">
        <v>1789.6479999999999</v>
      </c>
      <c r="D8" s="20">
        <v>623</v>
      </c>
      <c r="E8" s="20">
        <v>326</v>
      </c>
      <c r="F8" s="20">
        <v>292</v>
      </c>
      <c r="G8" s="20">
        <v>5</v>
      </c>
      <c r="H8" s="204"/>
      <c r="I8" s="171"/>
    </row>
    <row r="9" spans="1:9" ht="40.5">
      <c r="A9" s="23">
        <v>4</v>
      </c>
      <c r="B9" s="203" t="s">
        <v>13</v>
      </c>
      <c r="C9" s="17">
        <v>0.152</v>
      </c>
      <c r="D9" s="20">
        <v>2</v>
      </c>
      <c r="E9" s="20">
        <v>0</v>
      </c>
      <c r="F9" s="20">
        <v>1</v>
      </c>
      <c r="G9" s="20">
        <v>1</v>
      </c>
      <c r="H9" s="204"/>
      <c r="I9" s="171"/>
    </row>
    <row r="10" spans="1:9" ht="27">
      <c r="A10" s="23">
        <v>5</v>
      </c>
      <c r="B10" s="203" t="s">
        <v>14</v>
      </c>
      <c r="C10" s="17">
        <v>5668.81502</v>
      </c>
      <c r="D10" s="20">
        <v>26665</v>
      </c>
      <c r="E10" s="20">
        <v>2215</v>
      </c>
      <c r="F10" s="20">
        <v>20238</v>
      </c>
      <c r="G10" s="20">
        <v>4277</v>
      </c>
      <c r="H10" s="204"/>
      <c r="I10" s="171"/>
    </row>
    <row r="11" spans="1:9" ht="13.5">
      <c r="A11" s="23">
        <v>6</v>
      </c>
      <c r="B11" s="203" t="s">
        <v>15</v>
      </c>
      <c r="C11" s="17">
        <v>4741.9164000000001</v>
      </c>
      <c r="D11" s="20">
        <v>13834</v>
      </c>
      <c r="E11" s="20">
        <v>13834</v>
      </c>
      <c r="F11" s="20">
        <v>0</v>
      </c>
      <c r="G11" s="20">
        <v>0</v>
      </c>
      <c r="H11" s="204"/>
      <c r="I11" s="171"/>
    </row>
    <row r="12" spans="1:9" ht="13.5">
      <c r="A12" s="23">
        <v>7</v>
      </c>
      <c r="B12" s="203" t="s">
        <v>16</v>
      </c>
      <c r="C12" s="17">
        <v>3285.8391000000001</v>
      </c>
      <c r="D12" s="20">
        <v>4346</v>
      </c>
      <c r="E12" s="20">
        <v>4</v>
      </c>
      <c r="F12" s="20">
        <v>1895</v>
      </c>
      <c r="G12" s="20">
        <v>2462</v>
      </c>
      <c r="H12" s="204"/>
      <c r="I12" s="171"/>
    </row>
    <row r="13" spans="1:9" ht="40.5">
      <c r="A13" s="23">
        <v>8</v>
      </c>
      <c r="B13" s="203" t="s">
        <v>17</v>
      </c>
      <c r="C13" s="17">
        <v>2.3454000000000002</v>
      </c>
      <c r="D13" s="20">
        <v>7</v>
      </c>
      <c r="E13" s="20">
        <v>0</v>
      </c>
      <c r="F13" s="20">
        <v>3</v>
      </c>
      <c r="G13" s="20">
        <v>4</v>
      </c>
      <c r="H13" s="204"/>
      <c r="I13" s="171"/>
    </row>
    <row r="14" spans="1:9" ht="13.5">
      <c r="A14" s="23">
        <v>9</v>
      </c>
      <c r="B14" s="203" t="s">
        <v>18</v>
      </c>
      <c r="C14" s="17">
        <v>1.2230000000000001</v>
      </c>
      <c r="D14" s="21">
        <v>8572</v>
      </c>
      <c r="E14" s="21">
        <v>1523</v>
      </c>
      <c r="F14" s="21">
        <v>6468</v>
      </c>
      <c r="G14" s="21">
        <v>586</v>
      </c>
      <c r="H14" s="205"/>
      <c r="I14" s="171"/>
    </row>
    <row r="15" spans="1:9" ht="13.5">
      <c r="A15" s="23">
        <v>10</v>
      </c>
      <c r="B15" s="203" t="s">
        <v>35</v>
      </c>
      <c r="C15" s="10">
        <v>114.35118</v>
      </c>
      <c r="D15" s="206">
        <v>1585</v>
      </c>
      <c r="E15" s="206">
        <v>1585</v>
      </c>
      <c r="F15" s="206">
        <v>0</v>
      </c>
      <c r="G15" s="206">
        <v>0</v>
      </c>
      <c r="H15" s="207" t="s">
        <v>51</v>
      </c>
      <c r="I15" s="171"/>
    </row>
    <row r="16" spans="1:9" s="15" customFormat="1" ht="13.5">
      <c r="A16" s="23">
        <v>11</v>
      </c>
      <c r="B16" s="213" t="s">
        <v>37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11"/>
      <c r="I16" s="172"/>
    </row>
    <row r="17" spans="1:9" s="15" customFormat="1" ht="27">
      <c r="A17" s="23">
        <v>12</v>
      </c>
      <c r="B17" s="213" t="s">
        <v>38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05"/>
      <c r="I17" s="172"/>
    </row>
    <row r="18" spans="1:9" s="15" customFormat="1" ht="27">
      <c r="A18" s="23">
        <v>13</v>
      </c>
      <c r="B18" s="213" t="s">
        <v>39</v>
      </c>
      <c r="C18" s="17">
        <v>0</v>
      </c>
      <c r="D18" s="21">
        <v>0</v>
      </c>
      <c r="E18" s="21">
        <v>0</v>
      </c>
      <c r="F18" s="21">
        <v>0</v>
      </c>
      <c r="G18" s="21">
        <v>0</v>
      </c>
      <c r="H18" s="205"/>
      <c r="I18" s="172"/>
    </row>
    <row r="19" spans="1:9" s="15" customFormat="1" ht="27">
      <c r="A19" s="23">
        <v>14</v>
      </c>
      <c r="B19" s="213" t="s">
        <v>40</v>
      </c>
      <c r="C19" s="17">
        <v>0</v>
      </c>
      <c r="D19" s="21">
        <v>0</v>
      </c>
      <c r="E19" s="21">
        <v>0</v>
      </c>
      <c r="F19" s="21">
        <v>0</v>
      </c>
      <c r="G19" s="21">
        <v>0</v>
      </c>
      <c r="H19" s="205"/>
      <c r="I19" s="172"/>
    </row>
    <row r="20" spans="1:9" s="15" customFormat="1" ht="13.5">
      <c r="A20" s="23">
        <v>15</v>
      </c>
      <c r="B20" s="213" t="s">
        <v>34</v>
      </c>
      <c r="C20" s="17">
        <v>469.29908</v>
      </c>
      <c r="D20" s="21">
        <v>627</v>
      </c>
      <c r="E20" s="21">
        <v>44</v>
      </c>
      <c r="F20" s="21">
        <v>521</v>
      </c>
      <c r="G20" s="21">
        <v>64</v>
      </c>
      <c r="H20" s="204"/>
      <c r="I20" s="172"/>
    </row>
    <row r="21" spans="1:9" s="15" customFormat="1" ht="27.5" thickBot="1">
      <c r="A21" s="24">
        <v>16</v>
      </c>
      <c r="B21" s="230" t="s">
        <v>41</v>
      </c>
      <c r="C21" s="25" t="s">
        <v>55</v>
      </c>
      <c r="D21" s="72">
        <v>0</v>
      </c>
      <c r="E21" s="72">
        <v>0</v>
      </c>
      <c r="F21" s="72">
        <v>0</v>
      </c>
      <c r="G21" s="72">
        <v>0</v>
      </c>
      <c r="H21" s="212"/>
      <c r="I21" s="172"/>
    </row>
    <row r="22" spans="1:9" s="15" customFormat="1" ht="13.5">
      <c r="A22" s="19"/>
      <c r="B22" s="66"/>
      <c r="C22" s="54"/>
      <c r="D22" s="173"/>
      <c r="E22" s="173"/>
      <c r="F22" s="173"/>
      <c r="G22" s="173"/>
      <c r="H22" s="210"/>
      <c r="I22" s="172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22"/>
  <sheetViews>
    <sheetView zoomScale="90" zoomScaleNormal="90" workbookViewId="0">
      <selection activeCell="H25" sqref="H25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26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307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13.5">
      <c r="A6" s="45">
        <v>1</v>
      </c>
      <c r="B6" s="46" t="s">
        <v>10</v>
      </c>
      <c r="C6" s="47">
        <v>36237.72</v>
      </c>
      <c r="D6" s="11">
        <f>SUM(E6+F6+G6)</f>
        <v>160255</v>
      </c>
      <c r="E6" s="11">
        <v>35690</v>
      </c>
      <c r="F6" s="11">
        <v>101665</v>
      </c>
      <c r="G6" s="11">
        <v>22900</v>
      </c>
      <c r="H6" s="12"/>
    </row>
    <row r="7" spans="1:8" ht="27">
      <c r="A7" s="23">
        <v>2</v>
      </c>
      <c r="B7" s="16" t="s">
        <v>11</v>
      </c>
      <c r="C7" s="17">
        <v>4819.72</v>
      </c>
      <c r="D7" s="13">
        <f t="shared" ref="D7:D21" si="0">SUM(E7+F7+G7)</f>
        <v>19809</v>
      </c>
      <c r="E7" s="13">
        <v>19809</v>
      </c>
      <c r="F7" s="13">
        <v>0</v>
      </c>
      <c r="G7" s="13">
        <v>0</v>
      </c>
      <c r="H7" s="14"/>
    </row>
    <row r="8" spans="1:8" ht="27">
      <c r="A8" s="23">
        <v>3</v>
      </c>
      <c r="B8" s="16" t="s">
        <v>12</v>
      </c>
      <c r="C8" s="17">
        <v>1397.18</v>
      </c>
      <c r="D8" s="13">
        <f t="shared" si="0"/>
        <v>390</v>
      </c>
      <c r="E8" s="13">
        <v>216</v>
      </c>
      <c r="F8" s="13">
        <v>170</v>
      </c>
      <c r="G8" s="13">
        <v>4</v>
      </c>
      <c r="H8" s="14"/>
    </row>
    <row r="9" spans="1:8" ht="40.5">
      <c r="A9" s="23">
        <v>4</v>
      </c>
      <c r="B9" s="16" t="s">
        <v>13</v>
      </c>
      <c r="C9" s="17">
        <v>158.49</v>
      </c>
      <c r="D9" s="13">
        <f t="shared" si="0"/>
        <v>249</v>
      </c>
      <c r="E9" s="13">
        <v>5</v>
      </c>
      <c r="F9" s="13">
        <v>187</v>
      </c>
      <c r="G9" s="13">
        <v>57</v>
      </c>
      <c r="H9" s="14"/>
    </row>
    <row r="10" spans="1:8" ht="27">
      <c r="A10" s="23">
        <v>5</v>
      </c>
      <c r="B10" s="16" t="s">
        <v>14</v>
      </c>
      <c r="C10" s="17">
        <v>3145.07</v>
      </c>
      <c r="D10" s="13">
        <f t="shared" si="0"/>
        <v>11347</v>
      </c>
      <c r="E10" s="13">
        <v>906</v>
      </c>
      <c r="F10" s="13">
        <v>8619</v>
      </c>
      <c r="G10" s="13">
        <v>1822</v>
      </c>
      <c r="H10" s="14"/>
    </row>
    <row r="11" spans="1:8" ht="13.5">
      <c r="A11" s="23">
        <v>6</v>
      </c>
      <c r="B11" s="16" t="s">
        <v>15</v>
      </c>
      <c r="C11" s="17">
        <v>3677.44</v>
      </c>
      <c r="D11" s="13">
        <f t="shared" si="0"/>
        <v>10620</v>
      </c>
      <c r="E11" s="13">
        <v>10620</v>
      </c>
      <c r="F11" s="13">
        <v>0</v>
      </c>
      <c r="G11" s="13">
        <v>0</v>
      </c>
      <c r="H11" s="14"/>
    </row>
    <row r="12" spans="1:8" ht="13.5">
      <c r="A12" s="23">
        <v>7</v>
      </c>
      <c r="B12" s="16" t="s">
        <v>16</v>
      </c>
      <c r="C12" s="17">
        <v>4676.8100000000004</v>
      </c>
      <c r="D12" s="13">
        <f t="shared" si="0"/>
        <v>7256</v>
      </c>
      <c r="E12" s="13">
        <v>3</v>
      </c>
      <c r="F12" s="13">
        <v>2835</v>
      </c>
      <c r="G12" s="13">
        <v>4418</v>
      </c>
      <c r="H12" s="14"/>
    </row>
    <row r="13" spans="1:8" ht="40.5">
      <c r="A13" s="23">
        <v>8</v>
      </c>
      <c r="B13" s="16" t="s">
        <v>17</v>
      </c>
      <c r="C13" s="17">
        <v>39.14</v>
      </c>
      <c r="D13" s="13">
        <f t="shared" si="0"/>
        <v>29</v>
      </c>
      <c r="E13" s="13">
        <v>0</v>
      </c>
      <c r="F13" s="13">
        <v>16</v>
      </c>
      <c r="G13" s="13">
        <v>13</v>
      </c>
      <c r="H13" s="14"/>
    </row>
    <row r="14" spans="1:8" ht="13.5">
      <c r="A14" s="23">
        <v>9</v>
      </c>
      <c r="B14" s="16" t="s">
        <v>18</v>
      </c>
      <c r="C14" s="17">
        <v>353.4</v>
      </c>
      <c r="D14" s="13">
        <f t="shared" si="0"/>
        <v>3040</v>
      </c>
      <c r="E14" s="13">
        <v>416</v>
      </c>
      <c r="F14" s="13">
        <v>2424</v>
      </c>
      <c r="G14" s="13">
        <v>200</v>
      </c>
      <c r="H14" s="14"/>
    </row>
    <row r="15" spans="1:8" ht="13.5">
      <c r="A15" s="55">
        <v>10</v>
      </c>
      <c r="B15" s="48" t="s">
        <v>35</v>
      </c>
      <c r="C15" s="17">
        <v>159.63999999999999</v>
      </c>
      <c r="D15" s="13">
        <f t="shared" si="0"/>
        <v>1290</v>
      </c>
      <c r="E15" s="35">
        <v>1290</v>
      </c>
      <c r="F15" s="35">
        <v>0</v>
      </c>
      <c r="G15" s="35">
        <v>0</v>
      </c>
      <c r="H15" s="124"/>
    </row>
    <row r="16" spans="1:8" s="15" customFormat="1" ht="13.5">
      <c r="A16" s="55">
        <v>11</v>
      </c>
      <c r="B16" s="48" t="s">
        <v>37</v>
      </c>
      <c r="C16" s="17">
        <v>87.24</v>
      </c>
      <c r="D16" s="13">
        <f t="shared" si="0"/>
        <v>0</v>
      </c>
      <c r="E16" s="35">
        <v>0</v>
      </c>
      <c r="F16" s="35">
        <v>0</v>
      </c>
      <c r="G16" s="35">
        <v>0</v>
      </c>
      <c r="H16" s="124"/>
    </row>
    <row r="17" spans="1:8" s="15" customFormat="1" ht="27">
      <c r="A17" s="55">
        <v>12</v>
      </c>
      <c r="B17" s="48" t="s">
        <v>38</v>
      </c>
      <c r="C17" s="17">
        <v>944.07</v>
      </c>
      <c r="D17" s="13">
        <f t="shared" si="0"/>
        <v>4833</v>
      </c>
      <c r="E17" s="35">
        <v>4807</v>
      </c>
      <c r="F17" s="35">
        <v>26</v>
      </c>
      <c r="G17" s="35">
        <v>0</v>
      </c>
      <c r="H17" s="124"/>
    </row>
    <row r="18" spans="1:8" s="15" customFormat="1" ht="27">
      <c r="A18" s="55">
        <v>13</v>
      </c>
      <c r="B18" s="48" t="s">
        <v>39</v>
      </c>
      <c r="C18" s="17">
        <v>205.57</v>
      </c>
      <c r="D18" s="13">
        <f t="shared" si="0"/>
        <v>1140</v>
      </c>
      <c r="E18" s="35">
        <v>1140</v>
      </c>
      <c r="F18" s="35">
        <v>0</v>
      </c>
      <c r="G18" s="35">
        <v>0</v>
      </c>
      <c r="H18" s="124"/>
    </row>
    <row r="19" spans="1:8" s="15" customFormat="1" ht="27">
      <c r="A19" s="55">
        <v>14</v>
      </c>
      <c r="B19" s="48" t="s">
        <v>40</v>
      </c>
      <c r="C19" s="17">
        <v>229.35</v>
      </c>
      <c r="D19" s="13">
        <f t="shared" si="0"/>
        <v>1754</v>
      </c>
      <c r="E19" s="35">
        <v>1754</v>
      </c>
      <c r="F19" s="35">
        <v>0</v>
      </c>
      <c r="G19" s="35">
        <v>0</v>
      </c>
      <c r="H19" s="124"/>
    </row>
    <row r="20" spans="1:8" s="15" customFormat="1" ht="13.5">
      <c r="A20" s="55">
        <v>15</v>
      </c>
      <c r="B20" s="48" t="s">
        <v>34</v>
      </c>
      <c r="C20" s="17">
        <v>756.11</v>
      </c>
      <c r="D20" s="13">
        <f t="shared" si="0"/>
        <v>1548</v>
      </c>
      <c r="E20" s="35">
        <v>30</v>
      </c>
      <c r="F20" s="35">
        <v>1226</v>
      </c>
      <c r="G20" s="35">
        <v>292</v>
      </c>
      <c r="H20" s="124"/>
    </row>
    <row r="21" spans="1:8" s="15" customFormat="1" ht="27.5" thickBot="1">
      <c r="A21" s="40">
        <v>16</v>
      </c>
      <c r="B21" s="56" t="s">
        <v>41</v>
      </c>
      <c r="C21" s="49">
        <v>153.4239</v>
      </c>
      <c r="D21" s="26">
        <f t="shared" si="0"/>
        <v>86</v>
      </c>
      <c r="E21" s="49">
        <v>69</v>
      </c>
      <c r="F21" s="49">
        <v>17</v>
      </c>
      <c r="G21" s="49">
        <v>0</v>
      </c>
      <c r="H21" s="27"/>
    </row>
    <row r="22" spans="1:8" s="15" customFormat="1" ht="13.5">
      <c r="A22" s="43"/>
      <c r="B22" s="44"/>
      <c r="C22" s="43"/>
      <c r="D22" s="43"/>
      <c r="E22" s="43"/>
      <c r="F22" s="43"/>
      <c r="G22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21"/>
  <sheetViews>
    <sheetView zoomScale="90" zoomScaleNormal="90" zoomScaleSheetLayoutView="90" workbookViewId="0">
      <selection activeCell="F26" sqref="F26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27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25.5" customHeight="1">
      <c r="A6" s="45">
        <v>1</v>
      </c>
      <c r="B6" s="46" t="s">
        <v>10</v>
      </c>
      <c r="C6" s="47">
        <v>59243</v>
      </c>
      <c r="D6" s="11">
        <v>266200</v>
      </c>
      <c r="E6" s="11">
        <v>49047</v>
      </c>
      <c r="F6" s="11">
        <v>171839</v>
      </c>
      <c r="G6" s="11">
        <v>45314</v>
      </c>
      <c r="H6" s="12"/>
    </row>
    <row r="7" spans="1:8" ht="27">
      <c r="A7" s="79">
        <v>2</v>
      </c>
      <c r="B7" s="16" t="s">
        <v>11</v>
      </c>
      <c r="C7" s="17">
        <v>8377</v>
      </c>
      <c r="D7" s="13">
        <v>34420</v>
      </c>
      <c r="E7" s="13">
        <v>34411</v>
      </c>
      <c r="F7" s="13">
        <v>8</v>
      </c>
      <c r="G7" s="13">
        <v>1</v>
      </c>
      <c r="H7" s="13"/>
    </row>
    <row r="8" spans="1:8" ht="27">
      <c r="A8" s="79">
        <v>3</v>
      </c>
      <c r="B8" s="16" t="s">
        <v>12</v>
      </c>
      <c r="C8" s="17">
        <v>2231</v>
      </c>
      <c r="D8" s="13">
        <v>586</v>
      </c>
      <c r="E8" s="13">
        <v>235</v>
      </c>
      <c r="F8" s="13">
        <v>339</v>
      </c>
      <c r="G8" s="13">
        <v>12</v>
      </c>
      <c r="H8" s="13"/>
    </row>
    <row r="9" spans="1:8" ht="40.5">
      <c r="A9" s="79">
        <v>4</v>
      </c>
      <c r="B9" s="16" t="s">
        <v>13</v>
      </c>
      <c r="C9" s="17">
        <v>168</v>
      </c>
      <c r="D9" s="13">
        <v>623</v>
      </c>
      <c r="E9" s="13">
        <v>25</v>
      </c>
      <c r="F9" s="13">
        <v>486</v>
      </c>
      <c r="G9" s="13">
        <v>112</v>
      </c>
      <c r="H9" s="13"/>
    </row>
    <row r="10" spans="1:8" ht="27">
      <c r="A10" s="79">
        <v>5</v>
      </c>
      <c r="B10" s="16" t="s">
        <v>14</v>
      </c>
      <c r="C10" s="17">
        <v>7497</v>
      </c>
      <c r="D10" s="13">
        <v>29626</v>
      </c>
      <c r="E10" s="13">
        <v>2080</v>
      </c>
      <c r="F10" s="13">
        <v>21706</v>
      </c>
      <c r="G10" s="13">
        <v>5840</v>
      </c>
      <c r="H10" s="13"/>
    </row>
    <row r="11" spans="1:8" ht="13.5">
      <c r="A11" s="79">
        <v>6</v>
      </c>
      <c r="B11" s="16" t="s">
        <v>15</v>
      </c>
      <c r="C11" s="17">
        <v>8068</v>
      </c>
      <c r="D11" s="13">
        <v>28859</v>
      </c>
      <c r="E11" s="13">
        <v>28858</v>
      </c>
      <c r="F11" s="13">
        <v>1</v>
      </c>
      <c r="G11" s="13">
        <v>0</v>
      </c>
      <c r="H11" s="13"/>
    </row>
    <row r="12" spans="1:8" ht="26.25" customHeight="1">
      <c r="A12" s="79">
        <v>7</v>
      </c>
      <c r="B12" s="16" t="s">
        <v>16</v>
      </c>
      <c r="C12" s="17">
        <v>2424</v>
      </c>
      <c r="D12" s="13">
        <v>4580</v>
      </c>
      <c r="E12" s="13">
        <v>5</v>
      </c>
      <c r="F12" s="13">
        <v>1711</v>
      </c>
      <c r="G12" s="13">
        <v>2864</v>
      </c>
      <c r="H12" s="13"/>
    </row>
    <row r="13" spans="1:8" ht="40.5">
      <c r="A13" s="79">
        <v>8</v>
      </c>
      <c r="B13" s="16" t="s">
        <v>17</v>
      </c>
      <c r="C13" s="17">
        <v>68</v>
      </c>
      <c r="D13" s="13">
        <v>70</v>
      </c>
      <c r="E13" s="13">
        <v>1</v>
      </c>
      <c r="F13" s="13">
        <v>28</v>
      </c>
      <c r="G13" s="13">
        <v>41</v>
      </c>
      <c r="H13" s="13"/>
    </row>
    <row r="14" spans="1:8" ht="13.5">
      <c r="A14" s="79">
        <v>9</v>
      </c>
      <c r="B14" s="16" t="s">
        <v>18</v>
      </c>
      <c r="C14" s="17">
        <v>1948</v>
      </c>
      <c r="D14" s="13">
        <v>2470</v>
      </c>
      <c r="E14" s="13">
        <v>385</v>
      </c>
      <c r="F14" s="13">
        <v>1951</v>
      </c>
      <c r="G14" s="13">
        <v>134</v>
      </c>
      <c r="H14" s="13"/>
    </row>
    <row r="15" spans="1:8" s="15" customFormat="1" ht="13.5">
      <c r="A15" s="80">
        <v>10</v>
      </c>
      <c r="B15" s="48" t="s">
        <v>35</v>
      </c>
      <c r="C15" s="17">
        <v>66</v>
      </c>
      <c r="D15" s="35">
        <v>1101</v>
      </c>
      <c r="E15" s="35">
        <v>1014</v>
      </c>
      <c r="F15" s="35">
        <v>87</v>
      </c>
      <c r="G15" s="35">
        <v>0</v>
      </c>
      <c r="H15" s="18"/>
    </row>
    <row r="16" spans="1:8" s="15" customFormat="1" ht="13.5">
      <c r="A16" s="80">
        <v>11</v>
      </c>
      <c r="B16" s="48" t="s">
        <v>37</v>
      </c>
      <c r="C16" s="17">
        <v>1947.6</v>
      </c>
      <c r="D16" s="35">
        <v>0</v>
      </c>
      <c r="E16" s="35">
        <v>0</v>
      </c>
      <c r="F16" s="35">
        <v>0</v>
      </c>
      <c r="G16" s="35">
        <v>0</v>
      </c>
      <c r="H16" s="18"/>
    </row>
    <row r="17" spans="1:8" s="15" customFormat="1" ht="27">
      <c r="A17" s="80">
        <v>12</v>
      </c>
      <c r="B17" s="48" t="s">
        <v>38</v>
      </c>
      <c r="C17" s="17">
        <v>360</v>
      </c>
      <c r="D17" s="35">
        <v>3177</v>
      </c>
      <c r="E17" s="35">
        <v>3039</v>
      </c>
      <c r="F17" s="35">
        <v>136</v>
      </c>
      <c r="G17" s="35">
        <v>2</v>
      </c>
      <c r="H17" s="18"/>
    </row>
    <row r="18" spans="1:8" s="15" customFormat="1" ht="25.5" customHeight="1">
      <c r="A18" s="80">
        <v>13</v>
      </c>
      <c r="B18" s="48" t="s">
        <v>39</v>
      </c>
      <c r="C18" s="17">
        <v>1097</v>
      </c>
      <c r="D18" s="35">
        <v>4230</v>
      </c>
      <c r="E18" s="35">
        <v>4222</v>
      </c>
      <c r="F18" s="35">
        <v>8</v>
      </c>
      <c r="G18" s="35">
        <v>0</v>
      </c>
      <c r="H18" s="18"/>
    </row>
    <row r="19" spans="1:8" s="15" customFormat="1" ht="27">
      <c r="A19" s="80">
        <v>14</v>
      </c>
      <c r="B19" s="48" t="s">
        <v>40</v>
      </c>
      <c r="C19" s="17">
        <v>37</v>
      </c>
      <c r="D19" s="35">
        <v>757</v>
      </c>
      <c r="E19" s="35">
        <v>740</v>
      </c>
      <c r="F19" s="35">
        <v>17</v>
      </c>
      <c r="G19" s="35">
        <v>0</v>
      </c>
      <c r="H19" s="18"/>
    </row>
    <row r="20" spans="1:8" s="15" customFormat="1" ht="13.5">
      <c r="A20" s="80">
        <v>15</v>
      </c>
      <c r="B20" s="48" t="s">
        <v>34</v>
      </c>
      <c r="C20" s="17">
        <v>514</v>
      </c>
      <c r="D20" s="35">
        <v>2198</v>
      </c>
      <c r="E20" s="35">
        <v>238</v>
      </c>
      <c r="F20" s="35">
        <v>1351</v>
      </c>
      <c r="G20" s="35">
        <v>609</v>
      </c>
      <c r="H20" s="18"/>
    </row>
    <row r="21" spans="1:8" s="15" customFormat="1" ht="13.5">
      <c r="A21" s="43"/>
      <c r="B21" s="44"/>
      <c r="C21" s="43"/>
      <c r="D21" s="43"/>
      <c r="E21" s="43"/>
      <c r="F21" s="43"/>
      <c r="G21" s="43"/>
    </row>
  </sheetData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22"/>
  <sheetViews>
    <sheetView zoomScale="70" zoomScaleNormal="70" workbookViewId="0">
      <selection activeCell="G29" sqref="G29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310" t="s">
        <v>52</v>
      </c>
      <c r="B1" s="311"/>
      <c r="C1" s="311"/>
      <c r="D1" s="311"/>
      <c r="E1" s="252" t="s">
        <v>28</v>
      </c>
      <c r="F1" s="253"/>
      <c r="G1" s="253"/>
      <c r="H1" s="254"/>
    </row>
    <row r="2" spans="1:8" ht="23.25" customHeight="1">
      <c r="A2" s="312" t="s">
        <v>36</v>
      </c>
      <c r="B2" s="313"/>
      <c r="C2" s="313"/>
      <c r="D2" s="313"/>
      <c r="E2" s="313"/>
      <c r="F2" s="313"/>
      <c r="G2" s="313"/>
      <c r="H2" s="314"/>
    </row>
    <row r="3" spans="1:8" s="2" customFormat="1" ht="14.25" customHeight="1">
      <c r="A3" s="315" t="s">
        <v>1</v>
      </c>
      <c r="B3" s="317" t="s">
        <v>2</v>
      </c>
      <c r="C3" s="319" t="s">
        <v>3</v>
      </c>
      <c r="D3" s="321" t="s">
        <v>53</v>
      </c>
      <c r="E3" s="322"/>
      <c r="F3" s="322"/>
      <c r="G3" s="323"/>
      <c r="H3" s="324" t="s">
        <v>5</v>
      </c>
    </row>
    <row r="4" spans="1:8" s="2" customFormat="1" ht="59.25" customHeight="1" thickBot="1">
      <c r="A4" s="316"/>
      <c r="B4" s="318"/>
      <c r="C4" s="320"/>
      <c r="D4" s="125" t="s">
        <v>6</v>
      </c>
      <c r="E4" s="125" t="s">
        <v>54</v>
      </c>
      <c r="F4" s="125" t="s">
        <v>8</v>
      </c>
      <c r="G4" s="125" t="s">
        <v>9</v>
      </c>
      <c r="H4" s="325"/>
    </row>
    <row r="5" spans="1:8" s="8" customFormat="1" ht="13.5">
      <c r="A5" s="155">
        <v>1</v>
      </c>
      <c r="B5" s="156">
        <v>2</v>
      </c>
      <c r="C5" s="157">
        <v>3</v>
      </c>
      <c r="D5" s="157">
        <v>5</v>
      </c>
      <c r="E5" s="157">
        <v>6</v>
      </c>
      <c r="F5" s="157">
        <v>7</v>
      </c>
      <c r="G5" s="157">
        <v>8</v>
      </c>
      <c r="H5" s="158">
        <v>10</v>
      </c>
    </row>
    <row r="6" spans="1:8" ht="25.5" customHeight="1">
      <c r="A6" s="159">
        <v>1</v>
      </c>
      <c r="B6" s="128" t="s">
        <v>10</v>
      </c>
      <c r="C6" s="126">
        <v>117040.481554</v>
      </c>
      <c r="D6" s="127">
        <v>498672</v>
      </c>
      <c r="E6" s="127">
        <v>112717</v>
      </c>
      <c r="F6" s="127">
        <v>305505</v>
      </c>
      <c r="G6" s="127">
        <v>82146</v>
      </c>
      <c r="H6" s="160"/>
    </row>
    <row r="7" spans="1:8" ht="27">
      <c r="A7" s="159">
        <v>2</v>
      </c>
      <c r="B7" s="128" t="s">
        <v>11</v>
      </c>
      <c r="C7" s="126">
        <v>6266.6441249999998</v>
      </c>
      <c r="D7" s="127">
        <v>28506</v>
      </c>
      <c r="E7" s="127">
        <v>28506</v>
      </c>
      <c r="F7" s="127">
        <v>0</v>
      </c>
      <c r="G7" s="127">
        <v>0</v>
      </c>
      <c r="H7" s="160"/>
    </row>
    <row r="8" spans="1:8" ht="27">
      <c r="A8" s="159">
        <v>3</v>
      </c>
      <c r="B8" s="128" t="s">
        <v>12</v>
      </c>
      <c r="C8" s="126">
        <v>1669.32536</v>
      </c>
      <c r="D8" s="127">
        <v>1133</v>
      </c>
      <c r="E8" s="127">
        <v>569</v>
      </c>
      <c r="F8" s="127">
        <v>554</v>
      </c>
      <c r="G8" s="127">
        <v>10</v>
      </c>
      <c r="H8" s="160"/>
    </row>
    <row r="9" spans="1:8" ht="40.5">
      <c r="A9" s="159">
        <v>4</v>
      </c>
      <c r="B9" s="128" t="s">
        <v>13</v>
      </c>
      <c r="C9" s="126">
        <v>1532.2139999999999</v>
      </c>
      <c r="D9" s="127">
        <v>2384</v>
      </c>
      <c r="E9" s="127">
        <v>478</v>
      </c>
      <c r="F9" s="127">
        <v>1644</v>
      </c>
      <c r="G9" s="127">
        <v>265</v>
      </c>
      <c r="H9" s="160"/>
    </row>
    <row r="10" spans="1:8" ht="27">
      <c r="A10" s="159">
        <v>5</v>
      </c>
      <c r="B10" s="128" t="s">
        <v>14</v>
      </c>
      <c r="C10" s="126">
        <v>6624.4088499999998</v>
      </c>
      <c r="D10" s="127">
        <v>24022</v>
      </c>
      <c r="E10" s="127">
        <v>2472</v>
      </c>
      <c r="F10" s="127">
        <v>18755</v>
      </c>
      <c r="G10" s="127">
        <v>2846</v>
      </c>
      <c r="H10" s="160"/>
    </row>
    <row r="11" spans="1:8" ht="13.5">
      <c r="A11" s="159">
        <v>6</v>
      </c>
      <c r="B11" s="128" t="s">
        <v>15</v>
      </c>
      <c r="C11" s="126">
        <v>9703.1521699999994</v>
      </c>
      <c r="D11" s="127">
        <v>24889</v>
      </c>
      <c r="E11" s="127">
        <v>24889</v>
      </c>
      <c r="F11" s="127">
        <v>0</v>
      </c>
      <c r="G11" s="127">
        <v>0</v>
      </c>
      <c r="H11" s="160"/>
    </row>
    <row r="12" spans="1:8" ht="26.25" customHeight="1">
      <c r="A12" s="159">
        <v>7</v>
      </c>
      <c r="B12" s="128" t="s">
        <v>16</v>
      </c>
      <c r="C12" s="126">
        <v>3406.5780500000001</v>
      </c>
      <c r="D12" s="127">
        <v>5002</v>
      </c>
      <c r="E12" s="127">
        <v>6</v>
      </c>
      <c r="F12" s="127">
        <v>2374</v>
      </c>
      <c r="G12" s="127">
        <v>2643</v>
      </c>
      <c r="H12" s="160"/>
    </row>
    <row r="13" spans="1:8" ht="40.5">
      <c r="A13" s="159">
        <v>8</v>
      </c>
      <c r="B13" s="128" t="s">
        <v>17</v>
      </c>
      <c r="C13" s="126">
        <v>17.07573</v>
      </c>
      <c r="D13" s="127">
        <v>14</v>
      </c>
      <c r="E13" s="127">
        <v>0</v>
      </c>
      <c r="F13" s="127">
        <v>6</v>
      </c>
      <c r="G13" s="127">
        <v>8</v>
      </c>
      <c r="H13" s="160"/>
    </row>
    <row r="14" spans="1:8" ht="13.5">
      <c r="A14" s="159">
        <v>9</v>
      </c>
      <c r="B14" s="128" t="s">
        <v>18</v>
      </c>
      <c r="C14" s="126">
        <v>829.98</v>
      </c>
      <c r="D14" s="127">
        <v>783</v>
      </c>
      <c r="E14" s="127">
        <v>111</v>
      </c>
      <c r="F14" s="127">
        <v>617</v>
      </c>
      <c r="G14" s="127">
        <v>55</v>
      </c>
      <c r="H14" s="160"/>
    </row>
    <row r="15" spans="1:8" ht="13.5">
      <c r="A15" s="159">
        <v>10</v>
      </c>
      <c r="B15" s="128" t="s">
        <v>35</v>
      </c>
      <c r="C15" s="126">
        <v>113.907585</v>
      </c>
      <c r="D15" s="127">
        <v>1827</v>
      </c>
      <c r="E15" s="127">
        <v>1827</v>
      </c>
      <c r="F15" s="127">
        <v>0</v>
      </c>
      <c r="G15" s="127">
        <v>0</v>
      </c>
      <c r="H15" s="161"/>
    </row>
    <row r="16" spans="1:8" s="15" customFormat="1" ht="13.5">
      <c r="A16" s="144">
        <v>11</v>
      </c>
      <c r="B16" s="208" t="s">
        <v>37</v>
      </c>
      <c r="C16" s="209">
        <v>0</v>
      </c>
      <c r="D16" s="209">
        <v>0</v>
      </c>
      <c r="E16" s="209">
        <v>0</v>
      </c>
      <c r="F16" s="209">
        <v>0</v>
      </c>
      <c r="G16" s="18">
        <v>0</v>
      </c>
      <c r="H16" s="18"/>
    </row>
    <row r="17" spans="1:8" s="15" customFormat="1" ht="27">
      <c r="A17" s="159">
        <v>12</v>
      </c>
      <c r="B17" s="128" t="s">
        <v>38</v>
      </c>
      <c r="C17" s="126">
        <v>547.87114499999996</v>
      </c>
      <c r="D17" s="127">
        <v>5963</v>
      </c>
      <c r="E17" s="127">
        <v>5963</v>
      </c>
      <c r="F17" s="127">
        <v>0</v>
      </c>
      <c r="G17" s="127">
        <v>0</v>
      </c>
      <c r="H17" s="161"/>
    </row>
    <row r="18" spans="1:8" s="15" customFormat="1" ht="13.5">
      <c r="A18" s="159">
        <v>13</v>
      </c>
      <c r="B18" s="208" t="s">
        <v>39</v>
      </c>
      <c r="C18" s="126">
        <v>150.01182499999999</v>
      </c>
      <c r="D18" s="127">
        <v>1389</v>
      </c>
      <c r="E18" s="127">
        <v>1389</v>
      </c>
      <c r="F18" s="127">
        <v>0</v>
      </c>
      <c r="G18" s="127">
        <v>0</v>
      </c>
      <c r="H18" s="161"/>
    </row>
    <row r="19" spans="1:8" s="15" customFormat="1" ht="13.5">
      <c r="A19" s="159">
        <v>14</v>
      </c>
      <c r="B19" s="145" t="s">
        <v>40</v>
      </c>
      <c r="C19" s="126">
        <v>157.24281999999999</v>
      </c>
      <c r="D19" s="127">
        <v>3145</v>
      </c>
      <c r="E19" s="127">
        <v>3145</v>
      </c>
      <c r="F19" s="127">
        <v>0</v>
      </c>
      <c r="G19" s="127">
        <v>0</v>
      </c>
      <c r="H19" s="161"/>
    </row>
    <row r="20" spans="1:8" s="15" customFormat="1" ht="13.5">
      <c r="A20" s="159">
        <v>15</v>
      </c>
      <c r="B20" s="128" t="s">
        <v>34</v>
      </c>
      <c r="C20" s="126">
        <v>187.88976</v>
      </c>
      <c r="D20" s="127">
        <v>1469</v>
      </c>
      <c r="E20" s="127">
        <v>76</v>
      </c>
      <c r="F20" s="127">
        <v>1025</v>
      </c>
      <c r="G20" s="127">
        <v>372</v>
      </c>
      <c r="H20" s="161"/>
    </row>
    <row r="21" spans="1:8" s="15" customFormat="1" ht="27">
      <c r="A21" s="159">
        <v>16</v>
      </c>
      <c r="B21" s="128" t="s">
        <v>41</v>
      </c>
      <c r="C21" s="126">
        <v>292.2</v>
      </c>
      <c r="D21" s="127">
        <v>505</v>
      </c>
      <c r="E21" s="127">
        <v>451</v>
      </c>
      <c r="F21" s="127">
        <v>60</v>
      </c>
      <c r="G21" s="127">
        <v>0</v>
      </c>
      <c r="H21" s="160"/>
    </row>
    <row r="22" spans="1:8" s="15" customFormat="1" ht="13.5">
      <c r="A22" s="129"/>
      <c r="B22" s="130"/>
      <c r="C22" s="129"/>
      <c r="D22" s="129"/>
      <c r="E22" s="129"/>
      <c r="F22" s="129"/>
      <c r="G22" s="129"/>
      <c r="H22" s="131" t="s">
        <v>55</v>
      </c>
    </row>
  </sheetData>
  <sortState xmlns:xlrd2="http://schemas.microsoft.com/office/spreadsheetml/2017/richdata2" ref="A6:H21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2.08203125" style="1" customWidth="1"/>
    <col min="4" max="4" width="8.08203125" style="1" bestFit="1" customWidth="1"/>
    <col min="5" max="5" width="12.25" style="1" bestFit="1" customWidth="1"/>
    <col min="6" max="6" width="13.1640625" style="1" customWidth="1"/>
    <col min="7" max="7" width="15.08203125" style="1" bestFit="1" customWidth="1"/>
    <col min="8" max="8" width="7.1640625" style="1" bestFit="1" customWidth="1"/>
    <col min="9" max="16384" width="9" style="1"/>
  </cols>
  <sheetData>
    <row r="1" spans="1:8" ht="32.25" customHeight="1">
      <c r="A1" s="289" t="s">
        <v>0</v>
      </c>
      <c r="B1" s="290"/>
      <c r="C1" s="290"/>
      <c r="D1" s="290"/>
      <c r="E1" s="252" t="s">
        <v>29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96" t="s">
        <v>1</v>
      </c>
      <c r="B3" s="298" t="s">
        <v>2</v>
      </c>
      <c r="C3" s="300" t="s">
        <v>3</v>
      </c>
      <c r="D3" s="302" t="s">
        <v>4</v>
      </c>
      <c r="E3" s="264"/>
      <c r="F3" s="264"/>
      <c r="G3" s="265"/>
      <c r="H3" s="305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267"/>
    </row>
    <row r="5" spans="1:8" s="8" customFormat="1" ht="14" thickBot="1">
      <c r="A5" s="132">
        <v>1</v>
      </c>
      <c r="B5" s="133">
        <v>2</v>
      </c>
      <c r="C5" s="134">
        <v>3</v>
      </c>
      <c r="D5" s="134">
        <v>5</v>
      </c>
      <c r="E5" s="134">
        <v>6</v>
      </c>
      <c r="F5" s="134">
        <v>7</v>
      </c>
      <c r="G5" s="134">
        <v>8</v>
      </c>
      <c r="H5" s="135">
        <v>10</v>
      </c>
    </row>
    <row r="6" spans="1:8" ht="25.5" customHeight="1">
      <c r="A6" s="57">
        <v>1</v>
      </c>
      <c r="B6" s="58" t="s">
        <v>10</v>
      </c>
      <c r="C6" s="47">
        <v>30953.679357999998</v>
      </c>
      <c r="D6" s="32">
        <f>SUM(E6+F6+G6)</f>
        <v>126120</v>
      </c>
      <c r="E6" s="32">
        <v>25964</v>
      </c>
      <c r="F6" s="32">
        <v>78079</v>
      </c>
      <c r="G6" s="32">
        <v>22077</v>
      </c>
      <c r="H6" s="33"/>
    </row>
    <row r="7" spans="1:8" ht="27">
      <c r="A7" s="80">
        <v>2</v>
      </c>
      <c r="B7" s="213" t="s">
        <v>11</v>
      </c>
      <c r="C7" s="17">
        <v>1927.8343500000001</v>
      </c>
      <c r="D7" s="84">
        <f t="shared" ref="D7:D20" si="0">SUM(E7+F7+G7)</f>
        <v>10102</v>
      </c>
      <c r="E7" s="84">
        <v>10100</v>
      </c>
      <c r="F7" s="84">
        <v>2</v>
      </c>
      <c r="G7" s="35">
        <v>0</v>
      </c>
      <c r="H7" s="35"/>
    </row>
    <row r="8" spans="1:8" ht="27">
      <c r="A8" s="80">
        <v>3</v>
      </c>
      <c r="B8" s="213" t="s">
        <v>12</v>
      </c>
      <c r="C8" s="17">
        <v>1055.3964799999999</v>
      </c>
      <c r="D8" s="84">
        <f t="shared" si="0"/>
        <v>395</v>
      </c>
      <c r="E8" s="84">
        <v>127</v>
      </c>
      <c r="F8" s="84">
        <v>262</v>
      </c>
      <c r="G8" s="35">
        <v>6</v>
      </c>
      <c r="H8" s="35"/>
    </row>
    <row r="9" spans="1:8" ht="40.5">
      <c r="A9" s="80">
        <v>4</v>
      </c>
      <c r="B9" s="213" t="s">
        <v>13</v>
      </c>
      <c r="C9" s="17">
        <v>0</v>
      </c>
      <c r="D9" s="84">
        <f t="shared" si="0"/>
        <v>0</v>
      </c>
      <c r="E9" s="84">
        <v>0</v>
      </c>
      <c r="F9" s="84">
        <v>0</v>
      </c>
      <c r="G9" s="35">
        <v>0</v>
      </c>
      <c r="H9" s="35"/>
    </row>
    <row r="10" spans="1:8" ht="27">
      <c r="A10" s="80">
        <v>5</v>
      </c>
      <c r="B10" s="213" t="s">
        <v>14</v>
      </c>
      <c r="C10" s="17">
        <v>3137.7835399999999</v>
      </c>
      <c r="D10" s="84">
        <f t="shared" si="0"/>
        <v>16771</v>
      </c>
      <c r="E10" s="84">
        <v>1494</v>
      </c>
      <c r="F10" s="84">
        <v>12136</v>
      </c>
      <c r="G10" s="35">
        <v>3141</v>
      </c>
      <c r="H10" s="35"/>
    </row>
    <row r="11" spans="1:8" ht="13.5">
      <c r="A11" s="80">
        <v>6</v>
      </c>
      <c r="B11" s="213" t="s">
        <v>15</v>
      </c>
      <c r="C11" s="17">
        <v>1272.9501399999999</v>
      </c>
      <c r="D11" s="84">
        <f t="shared" si="0"/>
        <v>3656</v>
      </c>
      <c r="E11" s="84">
        <v>3655</v>
      </c>
      <c r="F11" s="84">
        <v>1</v>
      </c>
      <c r="G11" s="35">
        <v>0</v>
      </c>
      <c r="H11" s="35"/>
    </row>
    <row r="12" spans="1:8" ht="26.25" customHeight="1">
      <c r="A12" s="80">
        <v>7</v>
      </c>
      <c r="B12" s="213" t="s">
        <v>16</v>
      </c>
      <c r="C12" s="17">
        <v>2404.7169700000004</v>
      </c>
      <c r="D12" s="84">
        <f t="shared" si="0"/>
        <v>3843</v>
      </c>
      <c r="E12" s="84">
        <v>3</v>
      </c>
      <c r="F12" s="84">
        <v>1531</v>
      </c>
      <c r="G12" s="35">
        <v>2309</v>
      </c>
      <c r="H12" s="35"/>
    </row>
    <row r="13" spans="1:8" ht="40.5">
      <c r="A13" s="80">
        <v>8</v>
      </c>
      <c r="B13" s="213" t="s">
        <v>17</v>
      </c>
      <c r="C13" s="17">
        <v>11.84193</v>
      </c>
      <c r="D13" s="84">
        <f t="shared" si="0"/>
        <v>14</v>
      </c>
      <c r="E13" s="84">
        <v>0</v>
      </c>
      <c r="F13" s="84">
        <v>7</v>
      </c>
      <c r="G13" s="35">
        <v>7</v>
      </c>
      <c r="H13" s="35"/>
    </row>
    <row r="14" spans="1:8" ht="13.5">
      <c r="A14" s="80">
        <v>9</v>
      </c>
      <c r="B14" s="213" t="s">
        <v>18</v>
      </c>
      <c r="C14" s="17">
        <v>256.7663</v>
      </c>
      <c r="D14" s="84">
        <f t="shared" si="0"/>
        <v>907</v>
      </c>
      <c r="E14" s="84">
        <v>179</v>
      </c>
      <c r="F14" s="84">
        <v>673</v>
      </c>
      <c r="G14" s="35">
        <v>55</v>
      </c>
      <c r="H14" s="35"/>
    </row>
    <row r="15" spans="1:8" s="15" customFormat="1" ht="13.5">
      <c r="A15" s="80">
        <v>10</v>
      </c>
      <c r="B15" s="213" t="s">
        <v>35</v>
      </c>
      <c r="C15" s="17">
        <v>286.89044999999999</v>
      </c>
      <c r="D15" s="84">
        <f t="shared" si="0"/>
        <v>3123</v>
      </c>
      <c r="E15" s="84">
        <v>3123</v>
      </c>
      <c r="F15" s="84">
        <v>0</v>
      </c>
      <c r="G15" s="35">
        <v>0</v>
      </c>
      <c r="H15" s="59"/>
    </row>
    <row r="16" spans="1:8" s="15" customFormat="1" ht="13.5">
      <c r="A16" s="80">
        <v>11</v>
      </c>
      <c r="B16" s="213" t="s">
        <v>37</v>
      </c>
      <c r="C16" s="17">
        <v>88.2</v>
      </c>
      <c r="D16" s="84">
        <f t="shared" si="0"/>
        <v>0</v>
      </c>
      <c r="E16" s="84">
        <v>0</v>
      </c>
      <c r="F16" s="84">
        <v>0</v>
      </c>
      <c r="G16" s="35">
        <v>0</v>
      </c>
      <c r="H16" s="59"/>
    </row>
    <row r="17" spans="1:8" s="15" customFormat="1" ht="27">
      <c r="A17" s="80">
        <v>12</v>
      </c>
      <c r="B17" s="213" t="s">
        <v>38</v>
      </c>
      <c r="C17" s="17">
        <v>932.46094999999991</v>
      </c>
      <c r="D17" s="84">
        <f t="shared" si="0"/>
        <v>6396</v>
      </c>
      <c r="E17" s="84">
        <v>6096</v>
      </c>
      <c r="F17" s="84">
        <v>300</v>
      </c>
      <c r="G17" s="35">
        <v>0</v>
      </c>
      <c r="H17" s="59"/>
    </row>
    <row r="18" spans="1:8" s="15" customFormat="1" ht="20.25" customHeight="1">
      <c r="A18" s="80">
        <v>13</v>
      </c>
      <c r="B18" s="213" t="s">
        <v>39</v>
      </c>
      <c r="C18" s="17">
        <v>3275.4557300000001</v>
      </c>
      <c r="D18" s="84">
        <f t="shared" si="0"/>
        <v>16658</v>
      </c>
      <c r="E18" s="84">
        <v>16655</v>
      </c>
      <c r="F18" s="84">
        <v>3</v>
      </c>
      <c r="G18" s="35">
        <v>0</v>
      </c>
      <c r="H18" s="59"/>
    </row>
    <row r="19" spans="1:8" s="15" customFormat="1" ht="27">
      <c r="A19" s="80">
        <v>14</v>
      </c>
      <c r="B19" s="213" t="s">
        <v>40</v>
      </c>
      <c r="C19" s="17">
        <v>0</v>
      </c>
      <c r="D19" s="84">
        <f t="shared" si="0"/>
        <v>0</v>
      </c>
      <c r="E19" s="84">
        <v>0</v>
      </c>
      <c r="F19" s="84">
        <v>0</v>
      </c>
      <c r="G19" s="35">
        <v>0</v>
      </c>
      <c r="H19" s="59"/>
    </row>
    <row r="20" spans="1:8" s="15" customFormat="1" ht="13.5">
      <c r="A20" s="80">
        <v>15</v>
      </c>
      <c r="B20" s="213" t="s">
        <v>34</v>
      </c>
      <c r="C20" s="17">
        <v>0</v>
      </c>
      <c r="D20" s="84">
        <f t="shared" si="0"/>
        <v>0</v>
      </c>
      <c r="E20" s="84">
        <v>0</v>
      </c>
      <c r="F20" s="84">
        <v>0</v>
      </c>
      <c r="G20" s="35">
        <v>0</v>
      </c>
      <c r="H20" s="59"/>
    </row>
    <row r="21" spans="1:8" s="15" customFormat="1" ht="13.5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H24"/>
  <sheetViews>
    <sheetView zoomScale="90" zoomScaleNormal="90" workbookViewId="0">
      <selection sqref="A1:D1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326" t="s">
        <v>0</v>
      </c>
      <c r="B1" s="327"/>
      <c r="C1" s="327"/>
      <c r="D1" s="327"/>
      <c r="E1" s="328" t="s">
        <v>31</v>
      </c>
      <c r="F1" s="328"/>
      <c r="G1" s="328"/>
      <c r="H1" s="329"/>
    </row>
    <row r="2" spans="1:8" ht="23.25" customHeight="1">
      <c r="A2" s="330" t="s">
        <v>36</v>
      </c>
      <c r="B2" s="331"/>
      <c r="C2" s="331"/>
      <c r="D2" s="331"/>
      <c r="E2" s="331"/>
      <c r="F2" s="331"/>
      <c r="G2" s="331"/>
      <c r="H2" s="332"/>
    </row>
    <row r="3" spans="1:8" s="2" customFormat="1" ht="14.25" customHeight="1">
      <c r="A3" s="333" t="s">
        <v>1</v>
      </c>
      <c r="B3" s="334" t="s">
        <v>2</v>
      </c>
      <c r="C3" s="214" t="s">
        <v>59</v>
      </c>
      <c r="D3" s="334" t="s">
        <v>4</v>
      </c>
      <c r="E3" s="334"/>
      <c r="F3" s="334"/>
      <c r="G3" s="334"/>
      <c r="H3" s="335" t="s">
        <v>5</v>
      </c>
    </row>
    <row r="4" spans="1:8" s="2" customFormat="1" ht="59.25" customHeight="1">
      <c r="A4" s="333"/>
      <c r="B4" s="334"/>
      <c r="C4" s="214" t="s">
        <v>60</v>
      </c>
      <c r="D4" s="214" t="s">
        <v>6</v>
      </c>
      <c r="E4" s="214" t="s">
        <v>7</v>
      </c>
      <c r="F4" s="214" t="s">
        <v>8</v>
      </c>
      <c r="G4" s="214" t="s">
        <v>9</v>
      </c>
      <c r="H4" s="335"/>
    </row>
    <row r="5" spans="1:8" s="8" customFormat="1" ht="13.5">
      <c r="A5" s="220">
        <v>1</v>
      </c>
      <c r="B5" s="214">
        <v>2</v>
      </c>
      <c r="C5" s="214">
        <v>3</v>
      </c>
      <c r="D5" s="214">
        <v>5</v>
      </c>
      <c r="E5" s="214">
        <v>6</v>
      </c>
      <c r="F5" s="214">
        <v>7</v>
      </c>
      <c r="G5" s="214">
        <v>8</v>
      </c>
      <c r="H5" s="221">
        <v>10</v>
      </c>
    </row>
    <row r="6" spans="1:8" ht="25.5" customHeight="1">
      <c r="A6" s="222">
        <v>1</v>
      </c>
      <c r="B6" s="215" t="s">
        <v>10</v>
      </c>
      <c r="C6" s="216">
        <v>51535.483736048598</v>
      </c>
      <c r="D6" s="217">
        <f>E6+F6+G6</f>
        <v>196965</v>
      </c>
      <c r="E6" s="217">
        <v>48980</v>
      </c>
      <c r="F6" s="217">
        <v>119904</v>
      </c>
      <c r="G6" s="217">
        <v>28081</v>
      </c>
      <c r="H6" s="223"/>
    </row>
    <row r="7" spans="1:8" ht="27">
      <c r="A7" s="222">
        <v>2</v>
      </c>
      <c r="B7" s="215" t="s">
        <v>11</v>
      </c>
      <c r="C7" s="216">
        <v>1131.6413400000201</v>
      </c>
      <c r="D7" s="217">
        <f t="shared" ref="D7:D21" si="0">E7+F7+G7</f>
        <v>3736</v>
      </c>
      <c r="E7" s="217">
        <v>3736</v>
      </c>
      <c r="F7" s="217">
        <v>0</v>
      </c>
      <c r="G7" s="217">
        <v>0</v>
      </c>
      <c r="H7" s="223"/>
    </row>
    <row r="8" spans="1:8" ht="27">
      <c r="A8" s="222">
        <v>3</v>
      </c>
      <c r="B8" s="215" t="s">
        <v>12</v>
      </c>
      <c r="C8" s="216">
        <v>657.21600000000001</v>
      </c>
      <c r="D8" s="217">
        <f t="shared" si="0"/>
        <v>190</v>
      </c>
      <c r="E8" s="217">
        <v>36</v>
      </c>
      <c r="F8" s="217">
        <v>152</v>
      </c>
      <c r="G8" s="217">
        <v>2</v>
      </c>
      <c r="H8" s="223"/>
    </row>
    <row r="9" spans="1:8" ht="40.5">
      <c r="A9" s="222">
        <v>4</v>
      </c>
      <c r="B9" s="215" t="s">
        <v>13</v>
      </c>
      <c r="C9" s="216">
        <v>0</v>
      </c>
      <c r="D9" s="217">
        <f t="shared" si="0"/>
        <v>0</v>
      </c>
      <c r="E9" s="217">
        <v>0</v>
      </c>
      <c r="F9" s="217">
        <v>0</v>
      </c>
      <c r="G9" s="217">
        <v>0</v>
      </c>
      <c r="H9" s="223"/>
    </row>
    <row r="10" spans="1:8" ht="27">
      <c r="A10" s="222">
        <v>5</v>
      </c>
      <c r="B10" s="215" t="s">
        <v>14</v>
      </c>
      <c r="C10" s="216">
        <v>3150.1129999996569</v>
      </c>
      <c r="D10" s="217">
        <f t="shared" si="0"/>
        <v>14564</v>
      </c>
      <c r="E10" s="217">
        <v>1121</v>
      </c>
      <c r="F10" s="217">
        <v>11036</v>
      </c>
      <c r="G10" s="217">
        <v>2407</v>
      </c>
      <c r="H10" s="223"/>
    </row>
    <row r="11" spans="1:8" ht="14">
      <c r="A11" s="222">
        <v>6</v>
      </c>
      <c r="B11" s="215" t="s">
        <v>15</v>
      </c>
      <c r="C11" s="216">
        <v>4151.3688000006405</v>
      </c>
      <c r="D11" s="217">
        <f t="shared" si="0"/>
        <v>11951</v>
      </c>
      <c r="E11" s="217">
        <v>11951</v>
      </c>
      <c r="F11" s="217">
        <v>0</v>
      </c>
      <c r="G11" s="217">
        <v>0</v>
      </c>
      <c r="H11" s="223"/>
    </row>
    <row r="12" spans="1:8" ht="26.25" customHeight="1">
      <c r="A12" s="222">
        <v>7</v>
      </c>
      <c r="B12" s="215" t="s">
        <v>16</v>
      </c>
      <c r="C12" s="216">
        <v>2635.9200499999533</v>
      </c>
      <c r="D12" s="217">
        <f t="shared" si="0"/>
        <v>3495</v>
      </c>
      <c r="E12" s="217">
        <v>0</v>
      </c>
      <c r="F12" s="217">
        <v>1368</v>
      </c>
      <c r="G12" s="217">
        <v>2127</v>
      </c>
      <c r="H12" s="223"/>
    </row>
    <row r="13" spans="1:8" ht="40.5">
      <c r="A13" s="222">
        <v>8</v>
      </c>
      <c r="B13" s="215" t="s">
        <v>17</v>
      </c>
      <c r="C13" s="216">
        <v>14.9955</v>
      </c>
      <c r="D13" s="217">
        <f t="shared" si="0"/>
        <v>13</v>
      </c>
      <c r="E13" s="217">
        <v>0</v>
      </c>
      <c r="F13" s="217">
        <v>6</v>
      </c>
      <c r="G13" s="217">
        <v>7</v>
      </c>
      <c r="H13" s="223"/>
    </row>
    <row r="14" spans="1:8" ht="30.75" customHeight="1">
      <c r="A14" s="222">
        <v>9</v>
      </c>
      <c r="B14" s="218" t="s">
        <v>18</v>
      </c>
      <c r="C14" s="219">
        <v>352.98</v>
      </c>
      <c r="D14" s="217">
        <v>4390</v>
      </c>
      <c r="E14" s="217">
        <v>600</v>
      </c>
      <c r="F14" s="217">
        <v>3364</v>
      </c>
      <c r="G14" s="217">
        <v>426</v>
      </c>
      <c r="H14" s="224"/>
    </row>
    <row r="15" spans="1:8" s="15" customFormat="1" ht="14">
      <c r="A15" s="222">
        <v>10</v>
      </c>
      <c r="B15" s="215" t="s">
        <v>35</v>
      </c>
      <c r="C15" s="216">
        <v>129.37742999999901</v>
      </c>
      <c r="D15" s="217">
        <f t="shared" si="0"/>
        <v>1807</v>
      </c>
      <c r="E15" s="217">
        <v>1807</v>
      </c>
      <c r="F15" s="217">
        <v>0</v>
      </c>
      <c r="G15" s="217">
        <v>0</v>
      </c>
      <c r="H15" s="223"/>
    </row>
    <row r="16" spans="1:8" s="15" customFormat="1" ht="14">
      <c r="A16" s="222">
        <v>11</v>
      </c>
      <c r="B16" s="215" t="s">
        <v>37</v>
      </c>
      <c r="C16" s="216">
        <v>0</v>
      </c>
      <c r="D16" s="217">
        <f t="shared" si="0"/>
        <v>0</v>
      </c>
      <c r="E16" s="217">
        <v>0</v>
      </c>
      <c r="F16" s="217">
        <v>0</v>
      </c>
      <c r="G16" s="217">
        <v>0</v>
      </c>
      <c r="H16" s="223"/>
    </row>
    <row r="17" spans="1:8" s="15" customFormat="1" ht="27">
      <c r="A17" s="222">
        <v>12</v>
      </c>
      <c r="B17" s="215" t="s">
        <v>38</v>
      </c>
      <c r="C17" s="216">
        <v>752.503050000043</v>
      </c>
      <c r="D17" s="217">
        <f t="shared" si="0"/>
        <v>4388</v>
      </c>
      <c r="E17" s="217">
        <v>4367</v>
      </c>
      <c r="F17" s="217">
        <v>21</v>
      </c>
      <c r="G17" s="217">
        <v>0</v>
      </c>
      <c r="H17" s="223"/>
    </row>
    <row r="18" spans="1:8" s="15" customFormat="1" ht="19.5" customHeight="1">
      <c r="A18" s="222">
        <v>13</v>
      </c>
      <c r="B18" s="215" t="s">
        <v>39</v>
      </c>
      <c r="C18" s="216">
        <v>104.354249999999</v>
      </c>
      <c r="D18" s="217">
        <f t="shared" si="0"/>
        <v>503</v>
      </c>
      <c r="E18" s="217">
        <v>503</v>
      </c>
      <c r="F18" s="217">
        <v>0</v>
      </c>
      <c r="G18" s="217">
        <v>0</v>
      </c>
      <c r="H18" s="223"/>
    </row>
    <row r="19" spans="1:8" s="15" customFormat="1" ht="27">
      <c r="A19" s="222">
        <v>14</v>
      </c>
      <c r="B19" s="215" t="s">
        <v>40</v>
      </c>
      <c r="C19" s="216">
        <v>9.3082499999999992</v>
      </c>
      <c r="D19" s="217">
        <f t="shared" si="0"/>
        <v>126</v>
      </c>
      <c r="E19" s="217">
        <v>126</v>
      </c>
      <c r="F19" s="217">
        <v>0</v>
      </c>
      <c r="G19" s="217">
        <v>0</v>
      </c>
      <c r="H19" s="223"/>
    </row>
    <row r="20" spans="1:8" s="15" customFormat="1" ht="14">
      <c r="A20" s="222">
        <v>15</v>
      </c>
      <c r="B20" s="215" t="s">
        <v>34</v>
      </c>
      <c r="C20" s="216">
        <v>1028.9592000000241</v>
      </c>
      <c r="D20" s="217">
        <f t="shared" si="0"/>
        <v>2575</v>
      </c>
      <c r="E20" s="217">
        <v>60</v>
      </c>
      <c r="F20" s="217">
        <v>1894</v>
      </c>
      <c r="G20" s="217">
        <v>621</v>
      </c>
      <c r="H20" s="223"/>
    </row>
    <row r="21" spans="1:8" s="15" customFormat="1" ht="27.5" thickBot="1">
      <c r="A21" s="225">
        <v>16</v>
      </c>
      <c r="B21" s="226" t="s">
        <v>41</v>
      </c>
      <c r="C21" s="227">
        <v>204.9</v>
      </c>
      <c r="D21" s="228">
        <f t="shared" si="0"/>
        <v>248</v>
      </c>
      <c r="E21" s="228">
        <v>205</v>
      </c>
      <c r="F21" s="228">
        <v>43</v>
      </c>
      <c r="G21" s="228">
        <v>0</v>
      </c>
      <c r="H21" s="229"/>
    </row>
    <row r="22" spans="1:8" s="15" customFormat="1" ht="14.5">
      <c r="A22" s="167"/>
      <c r="B22"/>
      <c r="C22"/>
      <c r="D22"/>
      <c r="E22"/>
      <c r="F22"/>
      <c r="G22"/>
      <c r="H22"/>
    </row>
    <row r="23" spans="1:8" s="15" customFormat="1" ht="14">
      <c r="A23"/>
      <c r="B23"/>
      <c r="C23"/>
      <c r="D23"/>
      <c r="E23"/>
      <c r="F23"/>
      <c r="G23"/>
      <c r="H23"/>
    </row>
    <row r="24" spans="1:8" s="15" customFormat="1" ht="13.5">
      <c r="B24" s="51"/>
    </row>
  </sheetData>
  <sheetProtection formatCells="0" formatColumns="0" formatRows="0" insertColumns="0" insertRows="0" insertHyperlinks="0" deleteColumns="0" deleteRows="0"/>
  <mergeCells count="7">
    <mergeCell ref="A1:D1"/>
    <mergeCell ref="E1:H1"/>
    <mergeCell ref="A2:H2"/>
    <mergeCell ref="A3:A4"/>
    <mergeCell ref="B3:B4"/>
    <mergeCell ref="D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H21"/>
  <sheetViews>
    <sheetView zoomScale="90" zoomScaleNormal="90" workbookViewId="0">
      <selection activeCell="D10" sqref="D10"/>
    </sheetView>
  </sheetViews>
  <sheetFormatPr defaultColWidth="9" defaultRowHeight="12.5"/>
  <cols>
    <col min="1" max="1" width="6.1640625" style="1" customWidth="1"/>
    <col min="2" max="2" width="41.6640625" style="1" customWidth="1"/>
    <col min="3" max="8" width="11" style="1" customWidth="1"/>
    <col min="9" max="16384" width="9" style="1"/>
  </cols>
  <sheetData>
    <row r="1" spans="1:8" ht="32.25" customHeight="1" thickBot="1">
      <c r="A1" s="336" t="s">
        <v>0</v>
      </c>
      <c r="B1" s="337"/>
      <c r="C1" s="337"/>
      <c r="D1" s="337"/>
      <c r="E1" s="277" t="s">
        <v>30</v>
      </c>
      <c r="F1" s="278"/>
      <c r="G1" s="278"/>
      <c r="H1" s="279"/>
    </row>
    <row r="2" spans="1:8" ht="23.25" customHeight="1" thickBot="1">
      <c r="A2" s="280" t="s">
        <v>42</v>
      </c>
      <c r="B2" s="281"/>
      <c r="C2" s="281"/>
      <c r="D2" s="281"/>
      <c r="E2" s="281"/>
      <c r="F2" s="281"/>
      <c r="G2" s="281"/>
      <c r="H2" s="282"/>
    </row>
    <row r="3" spans="1:8" s="2" customFormat="1" ht="14.25" customHeight="1">
      <c r="A3" s="296" t="s">
        <v>1</v>
      </c>
      <c r="B3" s="338" t="s">
        <v>2</v>
      </c>
      <c r="C3" s="339" t="s">
        <v>3</v>
      </c>
      <c r="D3" s="340" t="s">
        <v>4</v>
      </c>
      <c r="E3" s="286"/>
      <c r="F3" s="286"/>
      <c r="G3" s="287"/>
      <c r="H3" s="341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309"/>
    </row>
    <row r="5" spans="1:8" s="8" customFormat="1" ht="14" thickBot="1">
      <c r="A5" s="132">
        <v>1</v>
      </c>
      <c r="B5" s="133">
        <v>2</v>
      </c>
      <c r="C5" s="134">
        <v>3</v>
      </c>
      <c r="D5" s="134">
        <v>5</v>
      </c>
      <c r="E5" s="134">
        <v>6</v>
      </c>
      <c r="F5" s="134">
        <v>7</v>
      </c>
      <c r="G5" s="134">
        <v>8</v>
      </c>
      <c r="H5" s="138">
        <v>10</v>
      </c>
    </row>
    <row r="6" spans="1:8" ht="13.5">
      <c r="A6" s="57">
        <v>1</v>
      </c>
      <c r="B6" s="58" t="s">
        <v>10</v>
      </c>
      <c r="C6" s="47">
        <v>89074.2774200329</v>
      </c>
      <c r="D6" s="32">
        <v>375036</v>
      </c>
      <c r="E6" s="32">
        <v>81188</v>
      </c>
      <c r="F6" s="32">
        <v>238726</v>
      </c>
      <c r="G6" s="32">
        <v>56537</v>
      </c>
      <c r="H6" s="139"/>
    </row>
    <row r="7" spans="1:8" ht="27">
      <c r="A7" s="55">
        <v>2</v>
      </c>
      <c r="B7" s="48" t="s">
        <v>11</v>
      </c>
      <c r="C7" s="17">
        <v>11065.001939999856</v>
      </c>
      <c r="D7" s="35">
        <v>46804</v>
      </c>
      <c r="E7" s="35">
        <v>46804</v>
      </c>
      <c r="F7" s="35">
        <v>0</v>
      </c>
      <c r="G7" s="35">
        <v>0</v>
      </c>
      <c r="H7" s="140"/>
    </row>
    <row r="8" spans="1:8" ht="27">
      <c r="A8" s="55">
        <v>3</v>
      </c>
      <c r="B8" s="48" t="s">
        <v>12</v>
      </c>
      <c r="C8" s="17">
        <v>2768.1414400000026</v>
      </c>
      <c r="D8" s="35">
        <v>913</v>
      </c>
      <c r="E8" s="35">
        <v>400</v>
      </c>
      <c r="F8" s="35">
        <v>499</v>
      </c>
      <c r="G8" s="35">
        <v>14</v>
      </c>
      <c r="H8" s="140"/>
    </row>
    <row r="9" spans="1:8" ht="40.5">
      <c r="A9" s="55">
        <v>4</v>
      </c>
      <c r="B9" s="48" t="s">
        <v>13</v>
      </c>
      <c r="C9" s="17">
        <v>332.96699999999993</v>
      </c>
      <c r="D9" s="35">
        <v>431</v>
      </c>
      <c r="E9" s="35">
        <v>7</v>
      </c>
      <c r="F9" s="35">
        <v>281</v>
      </c>
      <c r="G9" s="35">
        <v>146</v>
      </c>
      <c r="H9" s="140"/>
    </row>
    <row r="10" spans="1:8" ht="27">
      <c r="A10" s="55">
        <v>5</v>
      </c>
      <c r="B10" s="48" t="s">
        <v>14</v>
      </c>
      <c r="C10" s="17">
        <v>3484.6289700001112</v>
      </c>
      <c r="D10" s="35">
        <v>13138</v>
      </c>
      <c r="E10" s="35">
        <v>1202</v>
      </c>
      <c r="F10" s="35">
        <v>10252</v>
      </c>
      <c r="G10" s="35">
        <v>1706</v>
      </c>
      <c r="H10" s="140"/>
    </row>
    <row r="11" spans="1:8" ht="13.5">
      <c r="A11" s="55">
        <v>6</v>
      </c>
      <c r="B11" s="48" t="s">
        <v>15</v>
      </c>
      <c r="C11" s="17">
        <v>9611.0388100017335</v>
      </c>
      <c r="D11" s="35">
        <v>24488</v>
      </c>
      <c r="E11" s="35">
        <v>24488</v>
      </c>
      <c r="F11" s="35">
        <v>0</v>
      </c>
      <c r="G11" s="35">
        <v>0</v>
      </c>
      <c r="H11" s="140"/>
    </row>
    <row r="12" spans="1:8" ht="13.5">
      <c r="A12" s="55">
        <v>7</v>
      </c>
      <c r="B12" s="48" t="s">
        <v>16</v>
      </c>
      <c r="C12" s="17">
        <v>1415.6988400000089</v>
      </c>
      <c r="D12" s="35">
        <v>2483</v>
      </c>
      <c r="E12" s="35">
        <v>11</v>
      </c>
      <c r="F12" s="35">
        <v>1051</v>
      </c>
      <c r="G12" s="35">
        <v>1432</v>
      </c>
      <c r="H12" s="140"/>
    </row>
    <row r="13" spans="1:8" ht="40.5">
      <c r="A13" s="55">
        <v>8</v>
      </c>
      <c r="B13" s="48" t="s">
        <v>17</v>
      </c>
      <c r="C13" s="17">
        <v>60.843780000000024</v>
      </c>
      <c r="D13" s="35">
        <v>57</v>
      </c>
      <c r="E13" s="35">
        <v>1</v>
      </c>
      <c r="F13" s="35">
        <v>25</v>
      </c>
      <c r="G13" s="35">
        <v>32</v>
      </c>
      <c r="H13" s="140"/>
    </row>
    <row r="14" spans="1:8" ht="13.5">
      <c r="A14" s="55">
        <v>9</v>
      </c>
      <c r="B14" s="48" t="s">
        <v>18</v>
      </c>
      <c r="C14" s="17">
        <v>519.75</v>
      </c>
      <c r="D14" s="35">
        <v>3088</v>
      </c>
      <c r="E14" s="35">
        <v>576</v>
      </c>
      <c r="F14" s="35">
        <v>2350</v>
      </c>
      <c r="G14" s="35">
        <v>162</v>
      </c>
      <c r="H14" s="140"/>
    </row>
    <row r="15" spans="1:8" s="15" customFormat="1" ht="13.5">
      <c r="A15" s="55">
        <v>10</v>
      </c>
      <c r="B15" s="48" t="s">
        <v>35</v>
      </c>
      <c r="C15" s="17">
        <v>102.53818</v>
      </c>
      <c r="D15" s="35">
        <v>345</v>
      </c>
      <c r="E15" s="35">
        <v>345</v>
      </c>
      <c r="F15" s="35">
        <v>0</v>
      </c>
      <c r="G15" s="35">
        <v>0</v>
      </c>
      <c r="H15" s="136"/>
    </row>
    <row r="16" spans="1:8" s="15" customFormat="1" ht="13.5">
      <c r="A16" s="55">
        <v>11</v>
      </c>
      <c r="B16" s="48" t="s">
        <v>37</v>
      </c>
      <c r="C16" s="17">
        <v>90</v>
      </c>
      <c r="D16" s="35">
        <v>0</v>
      </c>
      <c r="E16" s="35">
        <v>0</v>
      </c>
      <c r="F16" s="35">
        <v>0</v>
      </c>
      <c r="G16" s="35">
        <v>0</v>
      </c>
      <c r="H16" s="136" t="s">
        <v>56</v>
      </c>
    </row>
    <row r="17" spans="1:8" s="15" customFormat="1" ht="27">
      <c r="A17" s="55">
        <v>12</v>
      </c>
      <c r="B17" s="48" t="s">
        <v>38</v>
      </c>
      <c r="C17" s="17">
        <v>2022.1445900000892</v>
      </c>
      <c r="D17" s="35">
        <v>13501</v>
      </c>
      <c r="E17" s="35">
        <v>13501</v>
      </c>
      <c r="F17" s="35">
        <v>0</v>
      </c>
      <c r="G17" s="35">
        <v>0</v>
      </c>
      <c r="H17" s="136"/>
    </row>
    <row r="18" spans="1:8" s="15" customFormat="1" ht="18" customHeight="1">
      <c r="A18" s="55">
        <v>13</v>
      </c>
      <c r="B18" s="48" t="s">
        <v>39</v>
      </c>
      <c r="C18" s="17">
        <v>345.62624999999855</v>
      </c>
      <c r="D18" s="35">
        <v>2588</v>
      </c>
      <c r="E18" s="35">
        <v>2588</v>
      </c>
      <c r="F18" s="35">
        <v>0</v>
      </c>
      <c r="G18" s="35">
        <v>0</v>
      </c>
      <c r="H18" s="136"/>
    </row>
    <row r="19" spans="1:8" s="15" customFormat="1" ht="27">
      <c r="A19" s="55">
        <v>14</v>
      </c>
      <c r="B19" s="48" t="s">
        <v>40</v>
      </c>
      <c r="C19" s="17">
        <v>0</v>
      </c>
      <c r="D19" s="35">
        <v>0</v>
      </c>
      <c r="E19" s="35">
        <v>0</v>
      </c>
      <c r="F19" s="35">
        <v>0</v>
      </c>
      <c r="G19" s="35">
        <v>0</v>
      </c>
      <c r="H19" s="136" t="s">
        <v>57</v>
      </c>
    </row>
    <row r="20" spans="1:8" s="15" customFormat="1" ht="14" thickBot="1">
      <c r="A20" s="40">
        <v>15</v>
      </c>
      <c r="B20" s="56" t="s">
        <v>34</v>
      </c>
      <c r="C20" s="25">
        <v>379.25577999999939</v>
      </c>
      <c r="D20" s="41">
        <v>1889</v>
      </c>
      <c r="E20" s="41">
        <v>72</v>
      </c>
      <c r="F20" s="41">
        <v>1460</v>
      </c>
      <c r="G20" s="41">
        <v>366</v>
      </c>
      <c r="H20" s="137"/>
    </row>
    <row r="21" spans="1:8" s="15" customFormat="1" ht="13.5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H21"/>
  <sheetViews>
    <sheetView zoomScale="90" zoomScaleNormal="90" workbookViewId="0">
      <selection activeCell="F25" sqref="F25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58</v>
      </c>
      <c r="F1" s="253"/>
      <c r="G1" s="253"/>
      <c r="H1" s="254"/>
    </row>
    <row r="2" spans="1:8" ht="23.25" customHeight="1">
      <c r="A2" s="270" t="s">
        <v>42</v>
      </c>
      <c r="B2" s="270"/>
      <c r="C2" s="270"/>
      <c r="D2" s="270"/>
      <c r="E2" s="270"/>
      <c r="F2" s="270"/>
      <c r="G2" s="270"/>
      <c r="H2" s="270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25.5" customHeight="1">
      <c r="A6" s="142">
        <v>1</v>
      </c>
      <c r="B6" s="142" t="s">
        <v>10</v>
      </c>
      <c r="C6" s="162">
        <v>34553.602682999997</v>
      </c>
      <c r="D6" s="162">
        <v>147121</v>
      </c>
      <c r="E6" s="162">
        <v>2337</v>
      </c>
      <c r="F6" s="162">
        <v>109176</v>
      </c>
      <c r="G6" s="162">
        <v>36147</v>
      </c>
      <c r="H6" s="163"/>
    </row>
    <row r="7" spans="1:8" ht="27">
      <c r="A7" s="142">
        <v>2</v>
      </c>
      <c r="B7" s="142" t="s">
        <v>11</v>
      </c>
      <c r="C7" s="162">
        <v>9110.4266200000002</v>
      </c>
      <c r="D7" s="162">
        <v>41209</v>
      </c>
      <c r="E7" s="162">
        <v>41209</v>
      </c>
      <c r="F7" s="162">
        <v>0</v>
      </c>
      <c r="G7" s="162">
        <v>0</v>
      </c>
      <c r="H7" s="163"/>
    </row>
    <row r="8" spans="1:8" ht="27">
      <c r="A8" s="142">
        <v>3</v>
      </c>
      <c r="B8" s="142" t="s">
        <v>12</v>
      </c>
      <c r="C8" s="162">
        <v>1309.34592</v>
      </c>
      <c r="D8" s="162">
        <v>570</v>
      </c>
      <c r="E8" s="162">
        <v>269</v>
      </c>
      <c r="F8" s="162">
        <v>289</v>
      </c>
      <c r="G8" s="162">
        <v>12</v>
      </c>
      <c r="H8" s="163"/>
    </row>
    <row r="9" spans="1:8" ht="40.5">
      <c r="A9" s="142">
        <v>4</v>
      </c>
      <c r="B9" s="142" t="s">
        <v>13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3"/>
    </row>
    <row r="10" spans="1:8" ht="27">
      <c r="A10" s="142">
        <v>5</v>
      </c>
      <c r="B10" s="142" t="s">
        <v>14</v>
      </c>
      <c r="C10" s="162">
        <v>5222.0639000000001</v>
      </c>
      <c r="D10" s="162">
        <v>16648</v>
      </c>
      <c r="E10" s="162">
        <v>1716</v>
      </c>
      <c r="F10" s="162">
        <v>12289</v>
      </c>
      <c r="G10" s="162">
        <v>2677</v>
      </c>
      <c r="H10" s="163"/>
    </row>
    <row r="11" spans="1:8" ht="13.5">
      <c r="A11" s="142">
        <v>6</v>
      </c>
      <c r="B11" s="142" t="s">
        <v>15</v>
      </c>
      <c r="C11" s="162">
        <v>6135.3630000000003</v>
      </c>
      <c r="D11" s="162">
        <v>18883</v>
      </c>
      <c r="E11" s="162">
        <v>18883</v>
      </c>
      <c r="F11" s="162">
        <v>0</v>
      </c>
      <c r="G11" s="162">
        <v>0</v>
      </c>
      <c r="H11" s="163"/>
    </row>
    <row r="12" spans="1:8" ht="26.25" customHeight="1">
      <c r="A12" s="142">
        <v>7</v>
      </c>
      <c r="B12" s="142" t="s">
        <v>16</v>
      </c>
      <c r="C12" s="164">
        <v>4433.3903799999998</v>
      </c>
      <c r="D12" s="163">
        <v>5547</v>
      </c>
      <c r="E12" s="163">
        <v>1</v>
      </c>
      <c r="F12" s="163">
        <v>1697</v>
      </c>
      <c r="G12" s="163">
        <v>3861</v>
      </c>
      <c r="H12" s="163"/>
    </row>
    <row r="13" spans="1:8" ht="40.5">
      <c r="A13" s="142">
        <v>8</v>
      </c>
      <c r="B13" s="142" t="s">
        <v>17</v>
      </c>
      <c r="C13" s="162">
        <v>84.598799999999997</v>
      </c>
      <c r="D13" s="162">
        <v>36</v>
      </c>
      <c r="E13" s="162">
        <v>0</v>
      </c>
      <c r="F13" s="162">
        <v>20</v>
      </c>
      <c r="G13" s="162">
        <v>16</v>
      </c>
      <c r="H13" s="163"/>
    </row>
    <row r="14" spans="1:8" ht="13.5">
      <c r="A14" s="142">
        <v>9</v>
      </c>
      <c r="B14" s="142" t="s">
        <v>18</v>
      </c>
      <c r="C14" s="162">
        <v>0</v>
      </c>
      <c r="D14" s="162">
        <v>2376</v>
      </c>
      <c r="E14" s="162">
        <v>158</v>
      </c>
      <c r="F14" s="162">
        <v>1991</v>
      </c>
      <c r="G14" s="162">
        <v>228</v>
      </c>
      <c r="H14" s="163"/>
    </row>
    <row r="15" spans="1:8" ht="13.5">
      <c r="A15" s="143">
        <v>10</v>
      </c>
      <c r="B15" s="143" t="s">
        <v>35</v>
      </c>
      <c r="C15" s="162">
        <v>445.70645000000002</v>
      </c>
      <c r="D15" s="162">
        <v>4903</v>
      </c>
      <c r="E15" s="162">
        <v>4903</v>
      </c>
      <c r="F15" s="165">
        <v>0</v>
      </c>
      <c r="G15" s="165">
        <v>0</v>
      </c>
      <c r="H15" s="166"/>
    </row>
    <row r="16" spans="1:8" s="15" customFormat="1" ht="13.5">
      <c r="A16" s="143">
        <v>11</v>
      </c>
      <c r="B16" s="143" t="s">
        <v>37</v>
      </c>
      <c r="C16" s="164">
        <v>0</v>
      </c>
      <c r="D16" s="165">
        <v>0</v>
      </c>
      <c r="E16" s="165">
        <v>0</v>
      </c>
      <c r="F16" s="165">
        <v>0</v>
      </c>
      <c r="G16" s="165">
        <v>0</v>
      </c>
      <c r="H16" s="166"/>
    </row>
    <row r="17" spans="1:8" s="15" customFormat="1" ht="27">
      <c r="A17" s="143">
        <v>12</v>
      </c>
      <c r="B17" s="143" t="s">
        <v>38</v>
      </c>
      <c r="C17" s="164">
        <v>3.29813</v>
      </c>
      <c r="D17" s="165">
        <v>14</v>
      </c>
      <c r="E17" s="165">
        <v>6</v>
      </c>
      <c r="F17" s="165">
        <v>9</v>
      </c>
      <c r="G17" s="165">
        <v>0</v>
      </c>
      <c r="H17" s="166"/>
    </row>
    <row r="18" spans="1:8" s="15" customFormat="1" ht="27">
      <c r="A18" s="143">
        <v>13</v>
      </c>
      <c r="B18" s="143" t="s">
        <v>39</v>
      </c>
      <c r="C18" s="162">
        <v>36.238124999999997</v>
      </c>
      <c r="D18" s="162">
        <v>298</v>
      </c>
      <c r="E18" s="162">
        <v>298</v>
      </c>
      <c r="F18" s="165">
        <v>0</v>
      </c>
      <c r="G18" s="165">
        <v>0</v>
      </c>
      <c r="H18" s="166"/>
    </row>
    <row r="19" spans="1:8" s="15" customFormat="1" ht="27">
      <c r="A19" s="143">
        <v>14</v>
      </c>
      <c r="B19" s="143" t="s">
        <v>40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6"/>
    </row>
    <row r="20" spans="1:8" s="15" customFormat="1" ht="13.5">
      <c r="A20" s="80">
        <v>15</v>
      </c>
      <c r="B20" s="48" t="s">
        <v>34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/>
    </row>
    <row r="21" spans="1:8" s="15" customFormat="1" ht="13.5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1"/>
  <sheetViews>
    <sheetView tabSelected="1" zoomScale="90" zoomScaleNormal="90" workbookViewId="0">
      <selection activeCell="G28" sqref="G28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11.33203125" style="1" customWidth="1"/>
    <col min="7" max="7" width="16.83203125" style="1" customWidth="1"/>
    <col min="8" max="8" width="13.83203125" style="1" customWidth="1"/>
    <col min="9" max="16384" width="9" style="1"/>
  </cols>
  <sheetData>
    <row r="1" spans="1:8" ht="12.75" customHeight="1">
      <c r="A1" s="250" t="s">
        <v>0</v>
      </c>
      <c r="B1" s="251"/>
      <c r="C1" s="251"/>
      <c r="D1" s="251"/>
      <c r="E1" s="252" t="s">
        <v>19</v>
      </c>
      <c r="F1" s="253"/>
      <c r="G1" s="253"/>
      <c r="H1" s="254"/>
    </row>
    <row r="2" spans="1:8" ht="12.7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27.5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13.5">
      <c r="A6" s="45">
        <v>1</v>
      </c>
      <c r="B6" s="46" t="s">
        <v>10</v>
      </c>
      <c r="C6" s="47">
        <v>60509.244075994502</v>
      </c>
      <c r="D6" s="32">
        <f>SUM(E6+F6+G6)</f>
        <v>288909</v>
      </c>
      <c r="E6" s="32">
        <v>54592</v>
      </c>
      <c r="F6" s="32">
        <v>175311</v>
      </c>
      <c r="G6" s="32">
        <v>59006</v>
      </c>
      <c r="H6" s="12"/>
    </row>
    <row r="7" spans="1:8" ht="27">
      <c r="A7" s="79">
        <v>2</v>
      </c>
      <c r="B7" s="16" t="s">
        <v>11</v>
      </c>
      <c r="C7" s="17">
        <v>5643.9301500001138</v>
      </c>
      <c r="D7" s="35">
        <f t="shared" ref="D7:D18" si="0">SUM(E7+F7+G7)</f>
        <v>24116</v>
      </c>
      <c r="E7" s="35">
        <v>24116</v>
      </c>
      <c r="F7" s="35">
        <v>0</v>
      </c>
      <c r="G7" s="35">
        <v>0</v>
      </c>
      <c r="H7" s="13"/>
    </row>
    <row r="8" spans="1:8" ht="27">
      <c r="A8" s="79">
        <v>3</v>
      </c>
      <c r="B8" s="16" t="s">
        <v>12</v>
      </c>
      <c r="C8" s="17">
        <v>2913.8910499999997</v>
      </c>
      <c r="D8" s="35">
        <f t="shared" si="0"/>
        <v>689</v>
      </c>
      <c r="E8" s="35">
        <v>334</v>
      </c>
      <c r="F8" s="35">
        <v>343</v>
      </c>
      <c r="G8" s="35">
        <v>12</v>
      </c>
      <c r="H8" s="13"/>
    </row>
    <row r="9" spans="1:8" ht="40.5">
      <c r="A9" s="79">
        <v>4</v>
      </c>
      <c r="B9" s="16" t="s">
        <v>13</v>
      </c>
      <c r="C9" s="17">
        <v>339.09</v>
      </c>
      <c r="D9" s="35">
        <f t="shared" si="0"/>
        <v>310</v>
      </c>
      <c r="E9" s="35">
        <v>5</v>
      </c>
      <c r="F9" s="35">
        <v>264</v>
      </c>
      <c r="G9" s="35">
        <v>41</v>
      </c>
      <c r="H9" s="13"/>
    </row>
    <row r="10" spans="1:8" ht="27">
      <c r="A10" s="79">
        <v>5</v>
      </c>
      <c r="B10" s="16" t="s">
        <v>14</v>
      </c>
      <c r="C10" s="17">
        <v>8718.522640000212</v>
      </c>
      <c r="D10" s="35">
        <f t="shared" si="0"/>
        <v>31877</v>
      </c>
      <c r="E10" s="35">
        <v>2718</v>
      </c>
      <c r="F10" s="35">
        <v>22857</v>
      </c>
      <c r="G10" s="35">
        <v>6302</v>
      </c>
      <c r="H10" s="13"/>
    </row>
    <row r="11" spans="1:8" ht="13.5">
      <c r="A11" s="79">
        <v>6</v>
      </c>
      <c r="B11" s="16" t="s">
        <v>15</v>
      </c>
      <c r="C11" s="17">
        <v>8515.0309200016382</v>
      </c>
      <c r="D11" s="35">
        <f t="shared" si="0"/>
        <v>35688</v>
      </c>
      <c r="E11" s="35">
        <v>35688</v>
      </c>
      <c r="F11" s="35">
        <v>0</v>
      </c>
      <c r="G11" s="35">
        <v>0</v>
      </c>
      <c r="H11" s="13"/>
    </row>
    <row r="12" spans="1:8" ht="13.5">
      <c r="A12" s="79">
        <v>7</v>
      </c>
      <c r="B12" s="16" t="s">
        <v>16</v>
      </c>
      <c r="C12" s="17">
        <v>8030.8005800001101</v>
      </c>
      <c r="D12" s="35">
        <f t="shared" si="0"/>
        <v>15084</v>
      </c>
      <c r="E12" s="35">
        <v>68</v>
      </c>
      <c r="F12" s="35">
        <v>5449</v>
      </c>
      <c r="G12" s="35">
        <v>9567</v>
      </c>
      <c r="H12" s="13"/>
    </row>
    <row r="13" spans="1:8" ht="40.5">
      <c r="A13" s="79">
        <v>8</v>
      </c>
      <c r="B13" s="16" t="s">
        <v>17</v>
      </c>
      <c r="C13" s="17">
        <v>79.799299999999988</v>
      </c>
      <c r="D13" s="35">
        <f t="shared" si="0"/>
        <v>79</v>
      </c>
      <c r="E13" s="35">
        <v>2</v>
      </c>
      <c r="F13" s="35">
        <v>38</v>
      </c>
      <c r="G13" s="35">
        <v>39</v>
      </c>
      <c r="H13" s="13"/>
    </row>
    <row r="14" spans="1:8" ht="13.5">
      <c r="A14" s="79">
        <v>9</v>
      </c>
      <c r="B14" s="16" t="s">
        <v>18</v>
      </c>
      <c r="C14" s="17">
        <v>1179.646</v>
      </c>
      <c r="D14" s="35">
        <f t="shared" si="0"/>
        <v>4803</v>
      </c>
      <c r="E14" s="35">
        <v>635</v>
      </c>
      <c r="F14" s="35">
        <v>3802</v>
      </c>
      <c r="G14" s="35">
        <v>366</v>
      </c>
      <c r="H14" s="13"/>
    </row>
    <row r="15" spans="1:8" ht="13.5">
      <c r="A15" s="80">
        <v>10</v>
      </c>
      <c r="B15" s="48" t="s">
        <v>35</v>
      </c>
      <c r="C15" s="17">
        <v>14.840895</v>
      </c>
      <c r="D15" s="35">
        <f t="shared" si="0"/>
        <v>160</v>
      </c>
      <c r="E15" s="35">
        <v>160</v>
      </c>
      <c r="F15" s="35">
        <v>0</v>
      </c>
      <c r="G15" s="35">
        <v>0</v>
      </c>
      <c r="H15" s="18"/>
    </row>
    <row r="16" spans="1:8" s="15" customFormat="1" ht="13.5">
      <c r="A16" s="80">
        <v>11</v>
      </c>
      <c r="B16" s="48" t="s">
        <v>37</v>
      </c>
      <c r="C16" s="17">
        <v>98.906600000000012</v>
      </c>
      <c r="D16" s="35">
        <f t="shared" si="0"/>
        <v>0</v>
      </c>
      <c r="E16" s="35">
        <v>0</v>
      </c>
      <c r="F16" s="35">
        <v>0</v>
      </c>
      <c r="G16" s="35">
        <v>0</v>
      </c>
      <c r="H16" s="18"/>
    </row>
    <row r="17" spans="1:8" s="15" customFormat="1" ht="27">
      <c r="A17" s="80">
        <v>12</v>
      </c>
      <c r="B17" s="48" t="s">
        <v>38</v>
      </c>
      <c r="C17" s="17">
        <v>727.69049999999891</v>
      </c>
      <c r="D17" s="35">
        <f t="shared" si="0"/>
        <v>4388</v>
      </c>
      <c r="E17" s="35">
        <v>4388</v>
      </c>
      <c r="F17" s="35">
        <v>0</v>
      </c>
      <c r="G17" s="35">
        <v>0</v>
      </c>
      <c r="H17" s="18"/>
    </row>
    <row r="18" spans="1:8" s="15" customFormat="1" ht="27">
      <c r="A18" s="80">
        <v>13</v>
      </c>
      <c r="B18" s="48" t="s">
        <v>39</v>
      </c>
      <c r="C18" s="17">
        <v>368.22691999999699</v>
      </c>
      <c r="D18" s="35">
        <f t="shared" si="0"/>
        <v>2823</v>
      </c>
      <c r="E18" s="35">
        <v>2823</v>
      </c>
      <c r="F18" s="35">
        <v>0</v>
      </c>
      <c r="G18" s="35">
        <v>0</v>
      </c>
      <c r="H18" s="18"/>
    </row>
    <row r="19" spans="1:8" s="15" customFormat="1" ht="27">
      <c r="A19" s="80">
        <v>14</v>
      </c>
      <c r="B19" s="48" t="s">
        <v>40</v>
      </c>
      <c r="C19" s="17">
        <v>0</v>
      </c>
      <c r="D19" s="35">
        <v>0</v>
      </c>
      <c r="E19" s="35">
        <v>0</v>
      </c>
      <c r="F19" s="35">
        <v>0</v>
      </c>
      <c r="G19" s="35">
        <v>0</v>
      </c>
      <c r="H19" s="18"/>
    </row>
    <row r="20" spans="1:8" s="15" customFormat="1" ht="13.5">
      <c r="A20" s="80">
        <v>15</v>
      </c>
      <c r="B20" s="48" t="s">
        <v>34</v>
      </c>
      <c r="C20" s="17">
        <v>0</v>
      </c>
      <c r="D20" s="35">
        <v>0</v>
      </c>
      <c r="E20" s="35">
        <v>0</v>
      </c>
      <c r="F20" s="35">
        <v>0</v>
      </c>
      <c r="G20" s="35">
        <v>0</v>
      </c>
      <c r="H20" s="18"/>
    </row>
    <row r="21" spans="1:8" s="15" customFormat="1" ht="13.5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21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2.25" style="1" customWidth="1"/>
    <col min="4" max="4" width="11.1640625" style="1" customWidth="1"/>
    <col min="5" max="5" width="9.6640625" style="1" customWidth="1"/>
    <col min="6" max="6" width="9.25" style="1" customWidth="1"/>
    <col min="7" max="7" width="10.9140625" style="1" customWidth="1"/>
    <col min="8" max="8" width="7.1640625" style="1" customWidth="1"/>
    <col min="9" max="9" width="8.08203125" style="171" customWidth="1"/>
    <col min="10" max="16384" width="9" style="1"/>
  </cols>
  <sheetData>
    <row r="1" spans="1:9" ht="32.25" customHeight="1">
      <c r="A1" s="268" t="s">
        <v>0</v>
      </c>
      <c r="B1" s="268"/>
      <c r="C1" s="268"/>
      <c r="D1" s="268"/>
      <c r="E1" s="269" t="s">
        <v>20</v>
      </c>
      <c r="F1" s="269"/>
      <c r="G1" s="269"/>
      <c r="H1" s="269"/>
      <c r="I1" s="67"/>
    </row>
    <row r="2" spans="1:9" ht="23.25" customHeight="1">
      <c r="A2" s="270" t="s">
        <v>42</v>
      </c>
      <c r="B2" s="270"/>
      <c r="C2" s="270"/>
      <c r="D2" s="270"/>
      <c r="E2" s="270"/>
      <c r="F2" s="270"/>
      <c r="G2" s="270"/>
      <c r="H2" s="270"/>
      <c r="I2" s="68"/>
    </row>
    <row r="3" spans="1:9" s="2" customFormat="1" ht="36" customHeight="1">
      <c r="A3" s="271" t="s">
        <v>1</v>
      </c>
      <c r="B3" s="271" t="s">
        <v>2</v>
      </c>
      <c r="C3" s="271" t="s">
        <v>3</v>
      </c>
      <c r="D3" s="271" t="s">
        <v>4</v>
      </c>
      <c r="E3" s="272"/>
      <c r="F3" s="272"/>
      <c r="G3" s="272"/>
      <c r="H3" s="271" t="s">
        <v>5</v>
      </c>
      <c r="I3" s="69"/>
    </row>
    <row r="4" spans="1:9" s="2" customFormat="1" ht="59.25" customHeight="1">
      <c r="A4" s="271"/>
      <c r="B4" s="271"/>
      <c r="C4" s="271"/>
      <c r="D4" s="169" t="s">
        <v>6</v>
      </c>
      <c r="E4" s="169" t="s">
        <v>7</v>
      </c>
      <c r="F4" s="169" t="s">
        <v>8</v>
      </c>
      <c r="G4" s="169" t="s">
        <v>9</v>
      </c>
      <c r="H4" s="272"/>
      <c r="I4" s="70"/>
    </row>
    <row r="5" spans="1:9" s="8" customFormat="1" ht="13.5">
      <c r="A5" s="169">
        <v>1</v>
      </c>
      <c r="B5" s="169">
        <v>2</v>
      </c>
      <c r="C5" s="169">
        <v>3</v>
      </c>
      <c r="D5" s="169">
        <v>5</v>
      </c>
      <c r="E5" s="169">
        <v>6</v>
      </c>
      <c r="F5" s="169">
        <v>7</v>
      </c>
      <c r="G5" s="169">
        <v>8</v>
      </c>
      <c r="H5" s="169">
        <v>10</v>
      </c>
      <c r="I5" s="69"/>
    </row>
    <row r="6" spans="1:9" ht="25.5" customHeight="1">
      <c r="A6" s="79">
        <v>1</v>
      </c>
      <c r="B6" s="168" t="s">
        <v>62</v>
      </c>
      <c r="C6" s="17">
        <v>52039.715409000011</v>
      </c>
      <c r="D6" s="13">
        <v>186655</v>
      </c>
      <c r="E6" s="13">
        <v>31751</v>
      </c>
      <c r="F6" s="13">
        <v>121688</v>
      </c>
      <c r="G6" s="13">
        <v>33216</v>
      </c>
      <c r="H6" s="13"/>
    </row>
    <row r="7" spans="1:9" ht="42">
      <c r="A7" s="79">
        <v>2</v>
      </c>
      <c r="B7" s="168" t="s">
        <v>65</v>
      </c>
      <c r="C7" s="17">
        <v>13075.964939000001</v>
      </c>
      <c r="D7" s="21">
        <v>42689</v>
      </c>
      <c r="E7" s="21">
        <v>42689</v>
      </c>
      <c r="F7" s="21">
        <v>0</v>
      </c>
      <c r="G7" s="21">
        <v>0</v>
      </c>
      <c r="H7" s="13"/>
    </row>
    <row r="8" spans="1:9" ht="28">
      <c r="A8" s="79">
        <v>3</v>
      </c>
      <c r="B8" s="168" t="s">
        <v>70</v>
      </c>
      <c r="C8" s="17">
        <v>1322.6220000000001</v>
      </c>
      <c r="D8" s="21">
        <v>1160</v>
      </c>
      <c r="E8" s="21">
        <v>551</v>
      </c>
      <c r="F8" s="21">
        <v>596</v>
      </c>
      <c r="G8" s="21">
        <v>13</v>
      </c>
      <c r="H8" s="13"/>
    </row>
    <row r="9" spans="1:9" ht="56">
      <c r="A9" s="79">
        <v>4</v>
      </c>
      <c r="B9" s="168" t="s">
        <v>68</v>
      </c>
      <c r="C9" s="17">
        <v>190.38900000000001</v>
      </c>
      <c r="D9" s="21">
        <v>112</v>
      </c>
      <c r="E9" s="21">
        <v>0</v>
      </c>
      <c r="F9" s="21">
        <v>81</v>
      </c>
      <c r="G9" s="21">
        <v>31</v>
      </c>
      <c r="H9" s="13"/>
    </row>
    <row r="10" spans="1:9" ht="28">
      <c r="A10" s="79">
        <v>5</v>
      </c>
      <c r="B10" s="168" t="s">
        <v>63</v>
      </c>
      <c r="C10" s="17">
        <v>3580.2371800000001</v>
      </c>
      <c r="D10" s="21">
        <v>14294</v>
      </c>
      <c r="E10" s="21">
        <v>1628</v>
      </c>
      <c r="F10" s="21">
        <v>10721</v>
      </c>
      <c r="G10" s="21">
        <v>1945</v>
      </c>
      <c r="H10" s="13"/>
    </row>
    <row r="11" spans="1:9" ht="26.25" customHeight="1">
      <c r="A11" s="79">
        <v>6</v>
      </c>
      <c r="B11" s="168" t="s">
        <v>61</v>
      </c>
      <c r="C11" s="17">
        <v>7477.9763899999998</v>
      </c>
      <c r="D11" s="21">
        <v>20858</v>
      </c>
      <c r="E11" s="21">
        <v>20858</v>
      </c>
      <c r="F11" s="21">
        <v>0</v>
      </c>
      <c r="G11" s="21">
        <v>0</v>
      </c>
      <c r="H11" s="13"/>
    </row>
    <row r="12" spans="1:9" ht="28">
      <c r="A12" s="79">
        <v>7</v>
      </c>
      <c r="B12" s="168" t="s">
        <v>72</v>
      </c>
      <c r="C12" s="17">
        <v>3629.6314600000001</v>
      </c>
      <c r="D12" s="21">
        <v>5098</v>
      </c>
      <c r="E12" s="21">
        <v>8</v>
      </c>
      <c r="F12" s="21">
        <v>1925</v>
      </c>
      <c r="G12" s="21">
        <v>3165</v>
      </c>
      <c r="H12" s="13"/>
    </row>
    <row r="13" spans="1:9" ht="63" customHeight="1">
      <c r="A13" s="79">
        <v>8</v>
      </c>
      <c r="B13" s="168" t="s">
        <v>73</v>
      </c>
      <c r="C13" s="17">
        <v>10.2689</v>
      </c>
      <c r="D13" s="21">
        <v>31</v>
      </c>
      <c r="E13" s="21">
        <v>0</v>
      </c>
      <c r="F13" s="21">
        <v>12</v>
      </c>
      <c r="G13" s="21">
        <v>19</v>
      </c>
      <c r="H13" s="13"/>
    </row>
    <row r="14" spans="1:9" ht="28">
      <c r="A14" s="79">
        <v>9</v>
      </c>
      <c r="B14" s="168" t="s">
        <v>67</v>
      </c>
      <c r="C14" s="17">
        <v>1204</v>
      </c>
      <c r="D14" s="21">
        <v>7102</v>
      </c>
      <c r="E14" s="21">
        <v>1079</v>
      </c>
      <c r="F14" s="21">
        <v>5512</v>
      </c>
      <c r="G14" s="21">
        <v>511</v>
      </c>
      <c r="H14" s="13"/>
    </row>
    <row r="15" spans="1:9" s="15" customFormat="1" ht="14">
      <c r="A15" s="79">
        <v>10</v>
      </c>
      <c r="B15" s="168" t="s">
        <v>69</v>
      </c>
      <c r="C15" s="17">
        <v>205.09215</v>
      </c>
      <c r="D15" s="13">
        <v>1757</v>
      </c>
      <c r="E15" s="13">
        <v>1757</v>
      </c>
      <c r="F15" s="13">
        <v>0</v>
      </c>
      <c r="G15" s="13">
        <v>0</v>
      </c>
      <c r="H15" s="13"/>
      <c r="I15" s="171"/>
    </row>
    <row r="16" spans="1:9" s="15" customFormat="1" ht="14">
      <c r="A16" s="79">
        <v>11</v>
      </c>
      <c r="B16" s="168"/>
      <c r="C16" s="17"/>
      <c r="D16" s="13"/>
      <c r="E16" s="13"/>
      <c r="F16" s="13"/>
      <c r="G16" s="13"/>
      <c r="H16" s="13"/>
      <c r="I16" s="171"/>
    </row>
    <row r="17" spans="1:9" s="15" customFormat="1" ht="28">
      <c r="A17" s="79">
        <v>12</v>
      </c>
      <c r="B17" s="168" t="s">
        <v>64</v>
      </c>
      <c r="C17" s="17">
        <v>449.49140499999999</v>
      </c>
      <c r="D17" s="13">
        <v>2861</v>
      </c>
      <c r="E17" s="13">
        <v>2785</v>
      </c>
      <c r="F17" s="13">
        <v>76</v>
      </c>
      <c r="G17" s="13">
        <v>0</v>
      </c>
      <c r="H17" s="13"/>
      <c r="I17" s="171"/>
    </row>
    <row r="18" spans="1:9" s="15" customFormat="1" ht="28">
      <c r="A18" s="79">
        <v>13</v>
      </c>
      <c r="B18" s="168" t="s">
        <v>71</v>
      </c>
      <c r="C18" s="17">
        <v>223.66464999999999</v>
      </c>
      <c r="D18" s="13">
        <v>1389</v>
      </c>
      <c r="E18" s="13">
        <v>1372</v>
      </c>
      <c r="F18" s="13">
        <v>17</v>
      </c>
      <c r="G18" s="13">
        <v>0</v>
      </c>
      <c r="H18" s="13"/>
      <c r="I18" s="171"/>
    </row>
    <row r="19" spans="1:9" s="15" customFormat="1" ht="15.75" customHeight="1">
      <c r="A19" s="79">
        <v>14</v>
      </c>
      <c r="B19" s="168" t="s">
        <v>66</v>
      </c>
      <c r="C19" s="17">
        <v>30.139775</v>
      </c>
      <c r="D19" s="13">
        <v>508</v>
      </c>
      <c r="E19" s="13">
        <v>508</v>
      </c>
      <c r="F19" s="13">
        <v>0</v>
      </c>
      <c r="G19" s="13">
        <v>0</v>
      </c>
      <c r="H19" s="13"/>
      <c r="I19" s="171"/>
    </row>
    <row r="20" spans="1:9" s="15" customFormat="1" ht="14">
      <c r="A20" s="79">
        <v>15</v>
      </c>
      <c r="B20" s="168" t="s">
        <v>74</v>
      </c>
      <c r="C20" s="17">
        <v>214.19642999999999</v>
      </c>
      <c r="D20" s="13">
        <v>549</v>
      </c>
      <c r="E20" s="13">
        <v>24</v>
      </c>
      <c r="F20" s="13">
        <v>378</v>
      </c>
      <c r="G20" s="13">
        <v>147</v>
      </c>
      <c r="H20" s="170"/>
      <c r="I20" s="171"/>
    </row>
    <row r="21" spans="1:9" s="15" customFormat="1" ht="13.5">
      <c r="A21" s="19"/>
      <c r="B21" s="53"/>
      <c r="C21" s="54"/>
      <c r="D21" s="81"/>
      <c r="E21" s="81"/>
      <c r="F21" s="81"/>
      <c r="G21" s="81"/>
      <c r="H21" s="60"/>
      <c r="I21" s="172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20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20"/>
  <sheetViews>
    <sheetView zoomScale="90" zoomScaleNormal="90" workbookViewId="0">
      <selection activeCell="K19" sqref="K19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21</v>
      </c>
      <c r="F1" s="253"/>
      <c r="G1" s="253"/>
      <c r="H1" s="254"/>
    </row>
    <row r="2" spans="1:8" ht="23.25" customHeight="1">
      <c r="A2" s="273" t="s">
        <v>75</v>
      </c>
      <c r="B2" s="268"/>
      <c r="C2" s="268"/>
      <c r="D2" s="268"/>
      <c r="E2" s="268"/>
      <c r="F2" s="268"/>
      <c r="G2" s="268"/>
      <c r="H2" s="274"/>
    </row>
    <row r="3" spans="1:8" s="2" customFormat="1" ht="14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28">
        <v>1</v>
      </c>
      <c r="B5" s="29">
        <v>2</v>
      </c>
      <c r="C5" s="30">
        <v>3</v>
      </c>
      <c r="D5" s="30">
        <v>5</v>
      </c>
      <c r="E5" s="30">
        <v>6</v>
      </c>
      <c r="F5" s="30">
        <v>7</v>
      </c>
      <c r="G5" s="30">
        <v>8</v>
      </c>
      <c r="H5" s="7">
        <v>10</v>
      </c>
    </row>
    <row r="6" spans="1:8" ht="25.5" customHeight="1">
      <c r="A6" s="57">
        <v>1</v>
      </c>
      <c r="B6" s="58" t="s">
        <v>10</v>
      </c>
      <c r="C6" s="17">
        <v>54132.405016000004</v>
      </c>
      <c r="D6" s="20">
        <v>236433</v>
      </c>
      <c r="E6" s="20">
        <v>49355</v>
      </c>
      <c r="F6" s="20">
        <v>149439</v>
      </c>
      <c r="G6" s="20">
        <v>38551</v>
      </c>
      <c r="H6" s="33"/>
    </row>
    <row r="7" spans="1:8" ht="27">
      <c r="A7" s="80">
        <v>2</v>
      </c>
      <c r="B7" s="48" t="s">
        <v>11</v>
      </c>
      <c r="C7" s="17">
        <v>16280.462465000001</v>
      </c>
      <c r="D7" s="20">
        <v>87357</v>
      </c>
      <c r="E7" s="20">
        <v>87357</v>
      </c>
      <c r="F7" s="20">
        <v>0</v>
      </c>
      <c r="G7" s="20">
        <v>0</v>
      </c>
      <c r="H7" s="35"/>
    </row>
    <row r="8" spans="1:8" ht="27">
      <c r="A8" s="80">
        <v>3</v>
      </c>
      <c r="B8" s="48" t="s">
        <v>12</v>
      </c>
      <c r="C8" s="17">
        <v>3066.0794999999998</v>
      </c>
      <c r="D8" s="20">
        <v>914</v>
      </c>
      <c r="E8" s="20">
        <v>446</v>
      </c>
      <c r="F8" s="20">
        <v>458</v>
      </c>
      <c r="G8" s="20">
        <v>11</v>
      </c>
      <c r="H8" s="35"/>
    </row>
    <row r="9" spans="1:8" ht="40.5">
      <c r="A9" s="80">
        <v>4</v>
      </c>
      <c r="B9" s="48" t="s">
        <v>13</v>
      </c>
      <c r="C9" s="17">
        <v>311.63164</v>
      </c>
      <c r="D9" s="20">
        <v>708</v>
      </c>
      <c r="E9" s="20">
        <v>38</v>
      </c>
      <c r="F9" s="20">
        <v>542</v>
      </c>
      <c r="G9" s="20">
        <v>128</v>
      </c>
      <c r="H9" s="35"/>
    </row>
    <row r="10" spans="1:8" ht="27">
      <c r="A10" s="80">
        <v>5</v>
      </c>
      <c r="B10" s="48" t="s">
        <v>14</v>
      </c>
      <c r="C10" s="17">
        <v>5998.7906600000006</v>
      </c>
      <c r="D10" s="20">
        <v>21072</v>
      </c>
      <c r="E10" s="20">
        <v>2009</v>
      </c>
      <c r="F10" s="20">
        <v>15742</v>
      </c>
      <c r="G10" s="20">
        <v>3369</v>
      </c>
      <c r="H10" s="35"/>
    </row>
    <row r="11" spans="1:8" ht="13.5">
      <c r="A11" s="80">
        <v>6</v>
      </c>
      <c r="B11" s="48" t="s">
        <v>15</v>
      </c>
      <c r="C11" s="17">
        <v>7173.8709000000008</v>
      </c>
      <c r="D11" s="20">
        <v>22657</v>
      </c>
      <c r="E11" s="20">
        <v>22657</v>
      </c>
      <c r="F11" s="20">
        <v>0</v>
      </c>
      <c r="G11" s="20">
        <v>0</v>
      </c>
      <c r="H11" s="35"/>
    </row>
    <row r="12" spans="1:8" ht="26.25" customHeight="1">
      <c r="A12" s="80">
        <v>7</v>
      </c>
      <c r="B12" s="48" t="s">
        <v>16</v>
      </c>
      <c r="C12" s="17">
        <v>3798.1272300000001</v>
      </c>
      <c r="D12" s="20">
        <v>6304</v>
      </c>
      <c r="E12" s="20">
        <v>12</v>
      </c>
      <c r="F12" s="20">
        <v>2539</v>
      </c>
      <c r="G12" s="20">
        <v>3774</v>
      </c>
      <c r="H12" s="35"/>
    </row>
    <row r="13" spans="1:8" ht="42" customHeight="1">
      <c r="A13" s="80">
        <v>8</v>
      </c>
      <c r="B13" s="48" t="s">
        <v>17</v>
      </c>
      <c r="C13" s="17">
        <v>20.142060000000001</v>
      </c>
      <c r="D13" s="20">
        <v>11</v>
      </c>
      <c r="E13" s="20">
        <v>0</v>
      </c>
      <c r="F13" s="20">
        <v>5</v>
      </c>
      <c r="G13" s="20">
        <v>6</v>
      </c>
      <c r="H13" s="35"/>
    </row>
    <row r="14" spans="1:8" ht="40.5">
      <c r="A14" s="80">
        <v>9</v>
      </c>
      <c r="B14" s="48" t="s">
        <v>18</v>
      </c>
      <c r="C14" s="17">
        <v>1238.2811899999999</v>
      </c>
      <c r="D14" s="20">
        <v>5214</v>
      </c>
      <c r="E14" s="20">
        <v>886</v>
      </c>
      <c r="F14" s="20">
        <v>3949</v>
      </c>
      <c r="G14" s="20">
        <v>379</v>
      </c>
      <c r="H14" s="82" t="s">
        <v>43</v>
      </c>
    </row>
    <row r="15" spans="1:8" ht="13.5">
      <c r="A15" s="80">
        <v>10</v>
      </c>
      <c r="B15" s="48" t="s">
        <v>35</v>
      </c>
      <c r="C15" s="17">
        <v>107.51895</v>
      </c>
      <c r="D15" s="20">
        <v>872</v>
      </c>
      <c r="E15" s="20">
        <v>872</v>
      </c>
      <c r="F15" s="20">
        <v>0</v>
      </c>
      <c r="G15" s="20">
        <v>0</v>
      </c>
      <c r="H15" s="83"/>
    </row>
    <row r="16" spans="1:8" s="15" customFormat="1" ht="40.5">
      <c r="A16" s="80">
        <v>11</v>
      </c>
      <c r="B16" s="48" t="s">
        <v>37</v>
      </c>
      <c r="C16" s="17">
        <v>882</v>
      </c>
      <c r="D16" s="84">
        <v>0</v>
      </c>
      <c r="E16" s="84">
        <v>0</v>
      </c>
      <c r="F16" s="84">
        <v>0</v>
      </c>
      <c r="G16" s="84">
        <v>0</v>
      </c>
      <c r="H16" s="82" t="s">
        <v>43</v>
      </c>
    </row>
    <row r="17" spans="1:8" s="15" customFormat="1" ht="27">
      <c r="A17" s="80">
        <v>12</v>
      </c>
      <c r="B17" s="48" t="s">
        <v>38</v>
      </c>
      <c r="C17" s="17">
        <v>163.10556</v>
      </c>
      <c r="D17" s="20">
        <v>1586</v>
      </c>
      <c r="E17" s="20">
        <v>1575</v>
      </c>
      <c r="F17" s="20">
        <v>11</v>
      </c>
      <c r="G17" s="20">
        <v>0</v>
      </c>
      <c r="H17" s="59"/>
    </row>
    <row r="18" spans="1:8" s="15" customFormat="1" ht="20.25" customHeight="1">
      <c r="A18" s="80">
        <v>13</v>
      </c>
      <c r="B18" s="48" t="s">
        <v>39</v>
      </c>
      <c r="C18" s="17">
        <v>175.62641500000001</v>
      </c>
      <c r="D18" s="20">
        <v>1238</v>
      </c>
      <c r="E18" s="20">
        <v>1230</v>
      </c>
      <c r="F18" s="20">
        <v>8</v>
      </c>
      <c r="G18" s="20">
        <v>0</v>
      </c>
      <c r="H18" s="59"/>
    </row>
    <row r="19" spans="1:8" s="15" customFormat="1" ht="27">
      <c r="A19" s="80">
        <v>14</v>
      </c>
      <c r="B19" s="48" t="s">
        <v>40</v>
      </c>
      <c r="C19" s="17">
        <v>0</v>
      </c>
      <c r="D19" s="20">
        <v>0</v>
      </c>
      <c r="E19" s="20">
        <v>0</v>
      </c>
      <c r="F19" s="20">
        <v>0</v>
      </c>
      <c r="G19" s="20">
        <v>0</v>
      </c>
      <c r="H19" s="59"/>
    </row>
    <row r="20" spans="1:8" s="15" customFormat="1" ht="14" thickBot="1">
      <c r="A20" s="85">
        <v>15</v>
      </c>
      <c r="B20" s="56" t="s">
        <v>34</v>
      </c>
      <c r="C20" s="25">
        <v>165.76443</v>
      </c>
      <c r="D20" s="86">
        <v>593</v>
      </c>
      <c r="E20" s="86">
        <v>25</v>
      </c>
      <c r="F20" s="86">
        <v>459</v>
      </c>
      <c r="G20" s="86">
        <v>109</v>
      </c>
      <c r="H20" s="49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21"/>
  <sheetViews>
    <sheetView zoomScale="90" zoomScaleNormal="90" workbookViewId="0">
      <selection activeCell="E26" sqref="E26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8.16406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22</v>
      </c>
      <c r="F1" s="253"/>
      <c r="G1" s="253"/>
      <c r="H1" s="254"/>
    </row>
    <row r="2" spans="1:8" ht="23.25" customHeight="1">
      <c r="A2" s="270" t="s">
        <v>42</v>
      </c>
      <c r="B2" s="270"/>
      <c r="C2" s="270"/>
      <c r="D2" s="270"/>
      <c r="E2" s="270"/>
      <c r="F2" s="270"/>
      <c r="G2" s="270"/>
      <c r="H2" s="270"/>
    </row>
    <row r="3" spans="1:8" s="2" customFormat="1" ht="14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4">
        <v>1</v>
      </c>
      <c r="B5" s="5">
        <v>2</v>
      </c>
      <c r="C5" s="6">
        <v>3</v>
      </c>
      <c r="D5" s="6">
        <v>5</v>
      </c>
      <c r="E5" s="6">
        <v>6</v>
      </c>
      <c r="F5" s="6">
        <v>7</v>
      </c>
      <c r="G5" s="6">
        <v>8</v>
      </c>
      <c r="H5" s="7">
        <v>10</v>
      </c>
    </row>
    <row r="6" spans="1:8" ht="25.5" customHeight="1">
      <c r="A6" s="65">
        <v>1</v>
      </c>
      <c r="B6" s="58" t="s">
        <v>10</v>
      </c>
      <c r="C6" s="87">
        <v>19104.524486999999</v>
      </c>
      <c r="D6" s="88">
        <v>71535</v>
      </c>
      <c r="E6" s="89">
        <v>7655</v>
      </c>
      <c r="F6" s="89">
        <v>49087</v>
      </c>
      <c r="G6" s="89">
        <v>14797</v>
      </c>
      <c r="H6" s="33"/>
    </row>
    <row r="7" spans="1:8" ht="27">
      <c r="A7" s="80">
        <v>2</v>
      </c>
      <c r="B7" s="48" t="s">
        <v>11</v>
      </c>
      <c r="C7" s="90">
        <v>3436.0439799999999</v>
      </c>
      <c r="D7" s="91">
        <v>15639</v>
      </c>
      <c r="E7" s="92">
        <v>15639</v>
      </c>
      <c r="F7" s="92">
        <v>4</v>
      </c>
      <c r="G7" s="93">
        <v>0</v>
      </c>
      <c r="H7" s="36"/>
    </row>
    <row r="8" spans="1:8" ht="27">
      <c r="A8" s="80">
        <v>3</v>
      </c>
      <c r="B8" s="48" t="s">
        <v>12</v>
      </c>
      <c r="C8" s="90">
        <v>311.96170000000001</v>
      </c>
      <c r="D8" s="91">
        <v>171</v>
      </c>
      <c r="E8" s="92">
        <v>67</v>
      </c>
      <c r="F8" s="92">
        <v>102</v>
      </c>
      <c r="G8" s="92">
        <v>2</v>
      </c>
      <c r="H8" s="36"/>
    </row>
    <row r="9" spans="1:8" ht="40.5">
      <c r="A9" s="80">
        <v>4</v>
      </c>
      <c r="B9" s="48" t="s">
        <v>13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36"/>
    </row>
    <row r="10" spans="1:8" ht="27">
      <c r="A10" s="80">
        <v>5</v>
      </c>
      <c r="B10" s="48" t="s">
        <v>14</v>
      </c>
      <c r="C10" s="90">
        <v>1700.0928899999999</v>
      </c>
      <c r="D10" s="91">
        <v>6941</v>
      </c>
      <c r="E10" s="92">
        <v>672</v>
      </c>
      <c r="F10" s="92">
        <v>5081</v>
      </c>
      <c r="G10" s="92">
        <v>1188</v>
      </c>
      <c r="H10" s="36"/>
    </row>
    <row r="11" spans="1:8" ht="13.5">
      <c r="A11" s="80">
        <v>6</v>
      </c>
      <c r="B11" s="48" t="s">
        <v>15</v>
      </c>
      <c r="C11" s="90">
        <v>2558.86625</v>
      </c>
      <c r="D11" s="91">
        <v>5375</v>
      </c>
      <c r="E11" s="92">
        <v>5375</v>
      </c>
      <c r="F11" s="93">
        <v>0</v>
      </c>
      <c r="G11" s="93">
        <v>0</v>
      </c>
      <c r="H11" s="36"/>
    </row>
    <row r="12" spans="1:8" ht="26.25" customHeight="1">
      <c r="A12" s="80">
        <v>7</v>
      </c>
      <c r="B12" s="48" t="s">
        <v>16</v>
      </c>
      <c r="C12" s="90">
        <v>1205.5350000000001</v>
      </c>
      <c r="D12" s="91">
        <v>1425</v>
      </c>
      <c r="E12" s="92">
        <v>11</v>
      </c>
      <c r="F12" s="92">
        <v>549</v>
      </c>
      <c r="G12" s="92">
        <v>865</v>
      </c>
      <c r="H12" s="36"/>
    </row>
    <row r="13" spans="1:8" ht="40.5">
      <c r="A13" s="80">
        <v>8</v>
      </c>
      <c r="B13" s="48" t="s">
        <v>17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36"/>
    </row>
    <row r="14" spans="1:8" ht="13.5">
      <c r="A14" s="80">
        <v>9</v>
      </c>
      <c r="B14" s="48" t="s">
        <v>18</v>
      </c>
      <c r="C14" s="90">
        <v>0</v>
      </c>
      <c r="D14" s="91">
        <v>647</v>
      </c>
      <c r="E14" s="92">
        <v>49</v>
      </c>
      <c r="F14" s="92">
        <v>574</v>
      </c>
      <c r="G14" s="92">
        <v>24</v>
      </c>
      <c r="H14" s="36"/>
    </row>
    <row r="15" spans="1:8" ht="13.5">
      <c r="A15" s="80">
        <v>10</v>
      </c>
      <c r="B15" s="94" t="s">
        <v>35</v>
      </c>
      <c r="C15" s="90">
        <v>216.33204999999998</v>
      </c>
      <c r="D15" s="91">
        <v>2096</v>
      </c>
      <c r="E15" s="92">
        <v>2084</v>
      </c>
      <c r="F15" s="92">
        <v>12</v>
      </c>
      <c r="G15" s="93">
        <v>0</v>
      </c>
      <c r="H15" s="95"/>
    </row>
    <row r="16" spans="1:8" ht="13.5">
      <c r="A16" s="80"/>
      <c r="B16" s="94"/>
      <c r="C16" s="90">
        <v>0</v>
      </c>
      <c r="D16" s="91">
        <v>0</v>
      </c>
      <c r="E16" s="92">
        <v>0</v>
      </c>
      <c r="F16" s="92">
        <v>0</v>
      </c>
      <c r="G16" s="93">
        <v>0</v>
      </c>
      <c r="H16" s="95"/>
    </row>
    <row r="17" spans="1:8" s="15" customFormat="1" ht="27">
      <c r="A17" s="80">
        <v>12</v>
      </c>
      <c r="B17" s="94" t="s">
        <v>38</v>
      </c>
      <c r="C17" s="90">
        <v>38.845275000000001</v>
      </c>
      <c r="D17" s="91">
        <v>214</v>
      </c>
      <c r="E17" s="92">
        <v>189</v>
      </c>
      <c r="F17" s="92">
        <v>25</v>
      </c>
      <c r="G17" s="93">
        <v>0</v>
      </c>
      <c r="H17" s="96" t="s">
        <v>44</v>
      </c>
    </row>
    <row r="18" spans="1:8" s="15" customFormat="1" ht="27">
      <c r="A18" s="80">
        <v>13</v>
      </c>
      <c r="B18" s="94" t="s">
        <v>39</v>
      </c>
      <c r="C18" s="90">
        <v>201.75595000000001</v>
      </c>
      <c r="D18" s="91">
        <v>1582</v>
      </c>
      <c r="E18" s="92">
        <v>1582</v>
      </c>
      <c r="F18" s="93">
        <v>0</v>
      </c>
      <c r="G18" s="93">
        <v>0</v>
      </c>
      <c r="H18" s="96" t="s">
        <v>44</v>
      </c>
    </row>
    <row r="19" spans="1:8" s="15" customFormat="1" ht="13.5">
      <c r="A19" s="80"/>
      <c r="B19" s="146"/>
      <c r="C19" s="147">
        <v>0</v>
      </c>
      <c r="D19" s="148">
        <v>0</v>
      </c>
      <c r="E19" s="149">
        <v>0</v>
      </c>
      <c r="F19" s="150">
        <v>0</v>
      </c>
      <c r="G19" s="150">
        <v>0</v>
      </c>
      <c r="H19" s="151"/>
    </row>
    <row r="20" spans="1:8" s="15" customFormat="1" ht="16.5" customHeight="1" thickBot="1">
      <c r="A20" s="152">
        <v>15</v>
      </c>
      <c r="B20" s="56" t="s">
        <v>34</v>
      </c>
      <c r="C20" s="97">
        <v>155.13820000000001</v>
      </c>
      <c r="D20" s="98">
        <v>685</v>
      </c>
      <c r="E20" s="99">
        <v>151</v>
      </c>
      <c r="F20" s="99">
        <v>467</v>
      </c>
      <c r="G20" s="99">
        <v>67</v>
      </c>
      <c r="H20" s="42"/>
    </row>
    <row r="21" spans="1:8" s="15" customFormat="1" ht="16.5" customHeight="1">
      <c r="A21" s="52"/>
      <c r="B21" s="100"/>
      <c r="C21" s="101"/>
      <c r="D21" s="102"/>
      <c r="E21" s="103"/>
      <c r="F21" s="104"/>
      <c r="G21" s="104"/>
      <c r="H21" s="52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18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21"/>
  <sheetViews>
    <sheetView zoomScale="90" zoomScaleNormal="90" workbookViewId="0">
      <selection activeCell="G26" sqref="G26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23</v>
      </c>
      <c r="F1" s="253"/>
      <c r="G1" s="253"/>
      <c r="H1" s="254"/>
    </row>
    <row r="2" spans="1:8" ht="23.25" customHeight="1">
      <c r="A2" s="273" t="s">
        <v>42</v>
      </c>
      <c r="B2" s="268"/>
      <c r="C2" s="268"/>
      <c r="D2" s="268"/>
      <c r="E2" s="268"/>
      <c r="F2" s="268"/>
      <c r="G2" s="268"/>
      <c r="H2" s="274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5">
        <v>1</v>
      </c>
      <c r="B5" s="76">
        <v>2</v>
      </c>
      <c r="C5" s="77">
        <v>3</v>
      </c>
      <c r="D5" s="77">
        <v>5</v>
      </c>
      <c r="E5" s="77">
        <v>6</v>
      </c>
      <c r="F5" s="77">
        <v>7</v>
      </c>
      <c r="G5" s="77">
        <v>8</v>
      </c>
      <c r="H5" s="7">
        <v>10</v>
      </c>
    </row>
    <row r="6" spans="1:8" ht="25.5" customHeight="1">
      <c r="A6" s="9">
        <v>1</v>
      </c>
      <c r="B6" s="58" t="s">
        <v>10</v>
      </c>
      <c r="C6" s="10">
        <v>58502.1</v>
      </c>
      <c r="D6" s="11">
        <v>253908</v>
      </c>
      <c r="E6" s="11">
        <v>39834</v>
      </c>
      <c r="F6" s="11">
        <v>160648</v>
      </c>
      <c r="G6" s="11">
        <v>54592</v>
      </c>
      <c r="H6" s="12"/>
    </row>
    <row r="7" spans="1:8" ht="27">
      <c r="A7" s="9">
        <v>2</v>
      </c>
      <c r="B7" s="48" t="s">
        <v>11</v>
      </c>
      <c r="C7" s="10">
        <v>9431.2199999999993</v>
      </c>
      <c r="D7" s="105">
        <v>38605</v>
      </c>
      <c r="E7" s="105">
        <v>38577</v>
      </c>
      <c r="F7" s="105">
        <v>29</v>
      </c>
      <c r="G7" s="105">
        <v>2</v>
      </c>
      <c r="H7" s="106"/>
    </row>
    <row r="8" spans="1:8" ht="27">
      <c r="A8" s="9">
        <v>3</v>
      </c>
      <c r="B8" s="48" t="s">
        <v>12</v>
      </c>
      <c r="C8" s="10">
        <v>2067.58</v>
      </c>
      <c r="D8" s="13">
        <v>735</v>
      </c>
      <c r="E8" s="13">
        <v>363</v>
      </c>
      <c r="F8" s="13">
        <v>367</v>
      </c>
      <c r="G8" s="13">
        <v>5</v>
      </c>
      <c r="H8" s="14"/>
    </row>
    <row r="9" spans="1:8" ht="40.5">
      <c r="A9" s="9">
        <v>4</v>
      </c>
      <c r="B9" s="48" t="s">
        <v>13</v>
      </c>
      <c r="C9" s="10">
        <v>100.13</v>
      </c>
      <c r="D9" s="13">
        <v>102</v>
      </c>
      <c r="E9" s="13">
        <v>3</v>
      </c>
      <c r="F9" s="13">
        <v>91</v>
      </c>
      <c r="G9" s="13">
        <v>8</v>
      </c>
      <c r="H9" s="14"/>
    </row>
    <row r="10" spans="1:8" ht="27">
      <c r="A10" s="9">
        <v>5</v>
      </c>
      <c r="B10" s="48" t="s">
        <v>14</v>
      </c>
      <c r="C10" s="10">
        <v>4411.08</v>
      </c>
      <c r="D10" s="13">
        <v>18945</v>
      </c>
      <c r="E10" s="13">
        <v>1348</v>
      </c>
      <c r="F10" s="13">
        <v>13449</v>
      </c>
      <c r="G10" s="13">
        <v>4179</v>
      </c>
      <c r="H10" s="14"/>
    </row>
    <row r="11" spans="1:8" ht="13.5">
      <c r="A11" s="9">
        <v>6</v>
      </c>
      <c r="B11" s="48" t="s">
        <v>15</v>
      </c>
      <c r="C11" s="10">
        <v>10964.54</v>
      </c>
      <c r="D11" s="13">
        <v>24799</v>
      </c>
      <c r="E11" s="13">
        <v>24799</v>
      </c>
      <c r="F11" s="13">
        <v>0</v>
      </c>
      <c r="G11" s="13">
        <v>0</v>
      </c>
      <c r="H11" s="14"/>
    </row>
    <row r="12" spans="1:8" ht="13.5">
      <c r="A12" s="9">
        <v>7</v>
      </c>
      <c r="B12" s="48" t="s">
        <v>16</v>
      </c>
      <c r="C12" s="10">
        <v>4069.79</v>
      </c>
      <c r="D12" s="13">
        <v>6937</v>
      </c>
      <c r="E12" s="13">
        <v>10</v>
      </c>
      <c r="F12" s="13">
        <v>2634</v>
      </c>
      <c r="G12" s="13">
        <v>4317</v>
      </c>
      <c r="H12" s="14"/>
    </row>
    <row r="13" spans="1:8" ht="40.5">
      <c r="A13" s="9">
        <v>8</v>
      </c>
      <c r="B13" s="48" t="s">
        <v>17</v>
      </c>
      <c r="C13" s="10">
        <v>7.59</v>
      </c>
      <c r="D13" s="13">
        <v>5</v>
      </c>
      <c r="E13" s="13">
        <v>0</v>
      </c>
      <c r="F13" s="13">
        <v>3</v>
      </c>
      <c r="G13" s="13">
        <v>2</v>
      </c>
      <c r="H13" s="14"/>
    </row>
    <row r="14" spans="1:8" ht="13.5">
      <c r="A14" s="9">
        <v>9</v>
      </c>
      <c r="B14" s="48" t="s">
        <v>18</v>
      </c>
      <c r="C14" s="107">
        <v>444800</v>
      </c>
      <c r="D14" s="13">
        <v>2864</v>
      </c>
      <c r="E14" s="13">
        <v>433</v>
      </c>
      <c r="F14" s="13">
        <v>2271</v>
      </c>
      <c r="G14" s="13">
        <v>161</v>
      </c>
      <c r="H14" s="14" t="s">
        <v>45</v>
      </c>
    </row>
    <row r="15" spans="1:8" ht="13.5">
      <c r="A15" s="9">
        <v>10</v>
      </c>
      <c r="B15" s="48" t="s">
        <v>35</v>
      </c>
      <c r="C15" s="10">
        <v>112.32</v>
      </c>
      <c r="D15" s="13">
        <v>1271</v>
      </c>
      <c r="E15" s="13">
        <v>1271</v>
      </c>
      <c r="F15" s="13">
        <v>0</v>
      </c>
      <c r="G15" s="13">
        <v>0</v>
      </c>
      <c r="H15" s="14"/>
    </row>
    <row r="16" spans="1:8" s="15" customFormat="1" ht="13.5">
      <c r="A16" s="9">
        <v>11</v>
      </c>
      <c r="B16" s="48" t="s">
        <v>37</v>
      </c>
      <c r="C16" s="107">
        <v>87240</v>
      </c>
      <c r="D16" s="13"/>
      <c r="E16" s="13"/>
      <c r="F16" s="13"/>
      <c r="G16" s="13"/>
      <c r="H16" s="108" t="s">
        <v>45</v>
      </c>
    </row>
    <row r="17" spans="1:8" s="15" customFormat="1" ht="27">
      <c r="A17" s="9">
        <v>12</v>
      </c>
      <c r="B17" s="48" t="s">
        <v>38</v>
      </c>
      <c r="C17" s="10">
        <v>539.92999999999995</v>
      </c>
      <c r="D17" s="22">
        <v>5871</v>
      </c>
      <c r="E17" s="22">
        <v>5622</v>
      </c>
      <c r="F17" s="22">
        <v>252</v>
      </c>
      <c r="G17" s="22">
        <v>1</v>
      </c>
      <c r="H17" s="108"/>
    </row>
    <row r="18" spans="1:8" s="15" customFormat="1" ht="27">
      <c r="A18" s="9">
        <v>13</v>
      </c>
      <c r="B18" s="48" t="s">
        <v>39</v>
      </c>
      <c r="C18" s="10">
        <v>1030.44</v>
      </c>
      <c r="D18" s="22">
        <v>7586</v>
      </c>
      <c r="E18" s="22">
        <v>7584</v>
      </c>
      <c r="F18" s="22">
        <v>2</v>
      </c>
      <c r="G18" s="22">
        <v>0</v>
      </c>
      <c r="H18" s="108"/>
    </row>
    <row r="19" spans="1:8" s="15" customFormat="1" ht="27">
      <c r="A19" s="9">
        <v>14</v>
      </c>
      <c r="B19" s="48" t="s">
        <v>40</v>
      </c>
      <c r="C19" s="10">
        <v>129.08000000000001</v>
      </c>
      <c r="D19" s="22">
        <v>1318</v>
      </c>
      <c r="E19" s="22">
        <v>1305</v>
      </c>
      <c r="F19" s="22">
        <v>13</v>
      </c>
      <c r="G19" s="22">
        <v>0</v>
      </c>
      <c r="H19" s="108"/>
    </row>
    <row r="20" spans="1:8" s="15" customFormat="1" ht="14" thickBot="1">
      <c r="A20" s="24">
        <v>15</v>
      </c>
      <c r="B20" s="48" t="s">
        <v>34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50"/>
    </row>
    <row r="21" spans="1:8" s="15" customFormat="1" ht="13.5">
      <c r="B21" s="51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 thickBot="1">
      <c r="A1" s="275" t="s">
        <v>0</v>
      </c>
      <c r="B1" s="276"/>
      <c r="C1" s="276"/>
      <c r="D1" s="276"/>
      <c r="E1" s="277" t="s">
        <v>33</v>
      </c>
      <c r="F1" s="278"/>
      <c r="G1" s="278"/>
      <c r="H1" s="279"/>
    </row>
    <row r="2" spans="1:8" ht="23.25" customHeight="1" thickBot="1">
      <c r="A2" s="280" t="s">
        <v>42</v>
      </c>
      <c r="B2" s="281"/>
      <c r="C2" s="281"/>
      <c r="D2" s="281"/>
      <c r="E2" s="281"/>
      <c r="F2" s="281"/>
      <c r="G2" s="281"/>
      <c r="H2" s="282"/>
    </row>
    <row r="3" spans="1:8" s="2" customFormat="1" ht="14.25" customHeight="1">
      <c r="A3" s="257" t="s">
        <v>1</v>
      </c>
      <c r="B3" s="283" t="s">
        <v>2</v>
      </c>
      <c r="C3" s="284" t="s">
        <v>3</v>
      </c>
      <c r="D3" s="285" t="s">
        <v>4</v>
      </c>
      <c r="E3" s="286"/>
      <c r="F3" s="286"/>
      <c r="G3" s="287"/>
      <c r="H3" s="288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13.5">
      <c r="A6" s="45">
        <v>1</v>
      </c>
      <c r="B6" s="46" t="s">
        <v>10</v>
      </c>
      <c r="C6" s="47">
        <v>100411</v>
      </c>
      <c r="D6" s="11">
        <v>373597</v>
      </c>
      <c r="E6" s="11">
        <v>39939</v>
      </c>
      <c r="F6" s="11">
        <v>267549</v>
      </c>
      <c r="G6" s="11">
        <v>67586</v>
      </c>
      <c r="H6" s="12"/>
    </row>
    <row r="7" spans="1:8" ht="27">
      <c r="A7" s="79">
        <v>2</v>
      </c>
      <c r="B7" s="16" t="s">
        <v>11</v>
      </c>
      <c r="C7" s="17">
        <v>28186.74</v>
      </c>
      <c r="D7" s="13">
        <v>112001</v>
      </c>
      <c r="E7" s="13">
        <v>112001</v>
      </c>
      <c r="F7" s="13">
        <v>0</v>
      </c>
      <c r="G7" s="13">
        <v>0</v>
      </c>
      <c r="H7" s="13"/>
    </row>
    <row r="8" spans="1:8" ht="27">
      <c r="A8" s="79">
        <v>3</v>
      </c>
      <c r="B8" s="16" t="s">
        <v>12</v>
      </c>
      <c r="C8" s="17">
        <v>1908.87</v>
      </c>
      <c r="D8" s="13">
        <v>888</v>
      </c>
      <c r="E8" s="13">
        <v>455</v>
      </c>
      <c r="F8" s="13">
        <v>424</v>
      </c>
      <c r="G8" s="13">
        <v>10</v>
      </c>
      <c r="H8" s="13"/>
    </row>
    <row r="9" spans="1:8" ht="40.5">
      <c r="A9" s="79">
        <v>4</v>
      </c>
      <c r="B9" s="16" t="s">
        <v>13</v>
      </c>
      <c r="C9" s="17">
        <v>299.10000000000002</v>
      </c>
      <c r="D9" s="13">
        <v>197</v>
      </c>
      <c r="E9" s="13">
        <v>1</v>
      </c>
      <c r="F9" s="13">
        <v>153</v>
      </c>
      <c r="G9" s="13">
        <v>44</v>
      </c>
      <c r="H9" s="13"/>
    </row>
    <row r="10" spans="1:8" ht="27">
      <c r="A10" s="79">
        <v>5</v>
      </c>
      <c r="B10" s="16" t="s">
        <v>14</v>
      </c>
      <c r="C10" s="17">
        <v>12189.63</v>
      </c>
      <c r="D10" s="13">
        <v>42024</v>
      </c>
      <c r="E10" s="13">
        <v>4146</v>
      </c>
      <c r="F10" s="13">
        <v>30618</v>
      </c>
      <c r="G10" s="13">
        <v>7339</v>
      </c>
      <c r="H10" s="13"/>
    </row>
    <row r="11" spans="1:8" ht="13.5">
      <c r="A11" s="79">
        <v>6</v>
      </c>
      <c r="B11" s="16" t="s">
        <v>15</v>
      </c>
      <c r="C11" s="17">
        <v>15108.36</v>
      </c>
      <c r="D11" s="13">
        <v>33503</v>
      </c>
      <c r="E11" s="13">
        <v>33503</v>
      </c>
      <c r="F11" s="13">
        <v>0</v>
      </c>
      <c r="G11" s="13">
        <v>0</v>
      </c>
      <c r="H11" s="13"/>
    </row>
    <row r="12" spans="1:8" ht="13.5">
      <c r="A12" s="79">
        <v>7</v>
      </c>
      <c r="B12" s="16" t="s">
        <v>16</v>
      </c>
      <c r="C12" s="17">
        <v>5903.85</v>
      </c>
      <c r="D12" s="13">
        <v>9723</v>
      </c>
      <c r="E12" s="13">
        <v>48</v>
      </c>
      <c r="F12" s="13">
        <v>4440</v>
      </c>
      <c r="G12" s="13">
        <v>5264</v>
      </c>
      <c r="H12" s="13"/>
    </row>
    <row r="13" spans="1:8" ht="40.5">
      <c r="A13" s="79">
        <v>8</v>
      </c>
      <c r="B13" s="16" t="s">
        <v>17</v>
      </c>
      <c r="C13" s="17">
        <v>80.28</v>
      </c>
      <c r="D13" s="13">
        <v>56</v>
      </c>
      <c r="E13" s="13">
        <v>0</v>
      </c>
      <c r="F13" s="13">
        <v>27</v>
      </c>
      <c r="G13" s="13">
        <v>29</v>
      </c>
      <c r="H13" s="13"/>
    </row>
    <row r="14" spans="1:8" ht="13.5">
      <c r="A14" s="79">
        <v>9</v>
      </c>
      <c r="B14" s="16" t="s">
        <v>18</v>
      </c>
      <c r="C14" s="17">
        <v>477.9</v>
      </c>
      <c r="D14" s="13">
        <v>1061</v>
      </c>
      <c r="E14" s="13">
        <v>172</v>
      </c>
      <c r="F14" s="13">
        <v>854</v>
      </c>
      <c r="G14" s="13">
        <v>35</v>
      </c>
      <c r="H14" s="13"/>
    </row>
    <row r="15" spans="1:8" ht="13.5">
      <c r="A15" s="80">
        <v>10</v>
      </c>
      <c r="B15" s="48" t="s">
        <v>35</v>
      </c>
      <c r="C15" s="17">
        <v>75.02</v>
      </c>
      <c r="D15" s="35">
        <v>1138</v>
      </c>
      <c r="E15" s="35">
        <v>1137</v>
      </c>
      <c r="F15" s="35">
        <v>1</v>
      </c>
      <c r="G15" s="35">
        <v>0</v>
      </c>
      <c r="H15" s="18"/>
    </row>
    <row r="16" spans="1:8" s="15" customFormat="1" ht="13.5">
      <c r="A16" s="80">
        <v>11</v>
      </c>
      <c r="B16" s="48" t="s">
        <v>37</v>
      </c>
      <c r="C16" s="17">
        <v>51.33</v>
      </c>
      <c r="D16" s="35"/>
      <c r="E16" s="35"/>
      <c r="F16" s="35"/>
      <c r="G16" s="35"/>
      <c r="H16" s="18"/>
    </row>
    <row r="17" spans="1:8" s="15" customFormat="1" ht="27">
      <c r="A17" s="80">
        <v>12</v>
      </c>
      <c r="B17" s="48" t="s">
        <v>38</v>
      </c>
      <c r="C17" s="17">
        <v>895.47</v>
      </c>
      <c r="D17" s="35">
        <v>5462</v>
      </c>
      <c r="E17" s="35">
        <v>4769</v>
      </c>
      <c r="F17" s="35">
        <v>752</v>
      </c>
      <c r="G17" s="35">
        <v>0</v>
      </c>
      <c r="H17" s="18"/>
    </row>
    <row r="18" spans="1:8" s="15" customFormat="1" ht="27">
      <c r="A18" s="80">
        <v>13</v>
      </c>
      <c r="B18" s="48" t="s">
        <v>39</v>
      </c>
      <c r="C18" s="17">
        <v>4858.7</v>
      </c>
      <c r="D18" s="35">
        <v>28597</v>
      </c>
      <c r="E18" s="35">
        <v>28590</v>
      </c>
      <c r="F18" s="35">
        <v>8</v>
      </c>
      <c r="G18" s="35">
        <v>0</v>
      </c>
      <c r="H18" s="18"/>
    </row>
    <row r="19" spans="1:8" s="15" customFormat="1" ht="27">
      <c r="A19" s="80">
        <v>14</v>
      </c>
      <c r="B19" s="48" t="s">
        <v>40</v>
      </c>
      <c r="C19" s="17">
        <v>62.72</v>
      </c>
      <c r="D19" s="35">
        <v>1217</v>
      </c>
      <c r="E19" s="35">
        <v>1214</v>
      </c>
      <c r="F19" s="35">
        <v>3</v>
      </c>
      <c r="G19" s="35">
        <v>0</v>
      </c>
      <c r="H19" s="18"/>
    </row>
    <row r="20" spans="1:8" s="15" customFormat="1" ht="13.5">
      <c r="A20" s="80">
        <v>15</v>
      </c>
      <c r="B20" s="48" t="s">
        <v>34</v>
      </c>
      <c r="C20" s="17">
        <v>1071.72</v>
      </c>
      <c r="D20" s="35">
        <v>1841</v>
      </c>
      <c r="E20" s="35">
        <v>150</v>
      </c>
      <c r="F20" s="35">
        <v>1324</v>
      </c>
      <c r="G20" s="35">
        <v>375</v>
      </c>
      <c r="H20" s="18"/>
    </row>
    <row r="21" spans="1:8" s="15" customFormat="1" ht="13.5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21"/>
  <sheetViews>
    <sheetView zoomScale="90" zoomScaleNormal="90" workbookViewId="0">
      <selection activeCell="F18" sqref="F18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89" t="s">
        <v>0</v>
      </c>
      <c r="B1" s="290"/>
      <c r="C1" s="290"/>
      <c r="D1" s="290"/>
      <c r="E1" s="291" t="s">
        <v>24</v>
      </c>
      <c r="F1" s="292"/>
      <c r="G1" s="292"/>
      <c r="H1" s="293"/>
    </row>
    <row r="2" spans="1:8" ht="23.25" customHeight="1">
      <c r="A2" s="294" t="s">
        <v>42</v>
      </c>
      <c r="B2" s="270"/>
      <c r="C2" s="270"/>
      <c r="D2" s="270"/>
      <c r="E2" s="270"/>
      <c r="F2" s="270"/>
      <c r="G2" s="270"/>
      <c r="H2" s="295"/>
    </row>
    <row r="3" spans="1:8" s="2" customFormat="1" ht="14.25" customHeight="1">
      <c r="A3" s="296" t="s">
        <v>1</v>
      </c>
      <c r="B3" s="298" t="s">
        <v>2</v>
      </c>
      <c r="C3" s="300" t="s">
        <v>3</v>
      </c>
      <c r="D3" s="302" t="s">
        <v>4</v>
      </c>
      <c r="E3" s="303"/>
      <c r="F3" s="303"/>
      <c r="G3" s="304"/>
      <c r="H3" s="305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306"/>
    </row>
    <row r="5" spans="1:8" s="8" customFormat="1" ht="14" thickBot="1">
      <c r="A5" s="112">
        <v>1</v>
      </c>
      <c r="B5" s="113">
        <v>2</v>
      </c>
      <c r="C5" s="114">
        <v>3</v>
      </c>
      <c r="D5" s="114">
        <v>5</v>
      </c>
      <c r="E5" s="114">
        <v>6</v>
      </c>
      <c r="F5" s="114">
        <v>7</v>
      </c>
      <c r="G5" s="114">
        <v>8</v>
      </c>
      <c r="H5" s="115">
        <v>10</v>
      </c>
    </row>
    <row r="6" spans="1:8" ht="13.5">
      <c r="A6" s="65">
        <v>1</v>
      </c>
      <c r="B6" s="31" t="s">
        <v>10</v>
      </c>
      <c r="C6" s="61">
        <v>95759.02</v>
      </c>
      <c r="D6" s="32">
        <v>382978</v>
      </c>
      <c r="E6" s="32">
        <v>68494</v>
      </c>
      <c r="F6" s="32">
        <v>245766</v>
      </c>
      <c r="G6" s="32">
        <v>70303</v>
      </c>
      <c r="H6" s="33"/>
    </row>
    <row r="7" spans="1:8" ht="27">
      <c r="A7" s="80">
        <v>2</v>
      </c>
      <c r="B7" s="34" t="s">
        <v>11</v>
      </c>
      <c r="C7" s="10">
        <v>15610.31</v>
      </c>
      <c r="D7" s="35">
        <v>57482</v>
      </c>
      <c r="E7" s="35">
        <v>57482</v>
      </c>
      <c r="F7" s="35">
        <v>0</v>
      </c>
      <c r="G7" s="35">
        <v>0</v>
      </c>
      <c r="H7" s="36"/>
    </row>
    <row r="8" spans="1:8" ht="27">
      <c r="A8" s="80">
        <v>3</v>
      </c>
      <c r="B8" s="34" t="s">
        <v>12</v>
      </c>
      <c r="C8" s="10">
        <v>4172.76</v>
      </c>
      <c r="D8" s="35">
        <v>1107</v>
      </c>
      <c r="E8" s="35">
        <v>728</v>
      </c>
      <c r="F8" s="35">
        <v>368</v>
      </c>
      <c r="G8" s="35">
        <v>11</v>
      </c>
      <c r="H8" s="36"/>
    </row>
    <row r="9" spans="1:8" ht="40.5">
      <c r="A9" s="80">
        <v>4</v>
      </c>
      <c r="B9" s="34" t="s">
        <v>13</v>
      </c>
      <c r="C9" s="10">
        <v>805.07</v>
      </c>
      <c r="D9" s="35">
        <v>451</v>
      </c>
      <c r="E9" s="35">
        <v>5</v>
      </c>
      <c r="F9" s="35">
        <v>416</v>
      </c>
      <c r="G9" s="35">
        <v>32</v>
      </c>
      <c r="H9" s="36"/>
    </row>
    <row r="10" spans="1:8" ht="27">
      <c r="A10" s="80">
        <v>5</v>
      </c>
      <c r="B10" s="34" t="s">
        <v>14</v>
      </c>
      <c r="C10" s="10">
        <v>12717.1</v>
      </c>
      <c r="D10" s="35">
        <v>45969</v>
      </c>
      <c r="E10" s="35">
        <v>3884</v>
      </c>
      <c r="F10" s="35">
        <v>33824</v>
      </c>
      <c r="G10" s="35">
        <v>8365</v>
      </c>
      <c r="H10" s="36"/>
    </row>
    <row r="11" spans="1:8" ht="13.5">
      <c r="A11" s="80">
        <v>6</v>
      </c>
      <c r="B11" s="34" t="s">
        <v>15</v>
      </c>
      <c r="C11" s="10">
        <v>33104.879999999997</v>
      </c>
      <c r="D11" s="35">
        <v>59883</v>
      </c>
      <c r="E11" s="35">
        <v>59883</v>
      </c>
      <c r="F11" s="35">
        <v>0</v>
      </c>
      <c r="G11" s="35">
        <v>0</v>
      </c>
      <c r="H11" s="36"/>
    </row>
    <row r="12" spans="1:8" ht="13.5">
      <c r="A12" s="80">
        <v>7</v>
      </c>
      <c r="B12" s="34" t="s">
        <v>16</v>
      </c>
      <c r="C12" s="10">
        <v>11001.29</v>
      </c>
      <c r="D12" s="35">
        <v>18347</v>
      </c>
      <c r="E12" s="35">
        <v>27</v>
      </c>
      <c r="F12" s="35">
        <v>7262</v>
      </c>
      <c r="G12" s="35">
        <v>11165</v>
      </c>
      <c r="H12" s="36"/>
    </row>
    <row r="13" spans="1:8" ht="40.5">
      <c r="A13" s="80">
        <v>8</v>
      </c>
      <c r="B13" s="34" t="s">
        <v>17</v>
      </c>
      <c r="C13" s="10">
        <v>125.47</v>
      </c>
      <c r="D13" s="35">
        <v>94</v>
      </c>
      <c r="E13" s="35">
        <v>0</v>
      </c>
      <c r="F13" s="35">
        <v>37</v>
      </c>
      <c r="G13" s="35">
        <v>57</v>
      </c>
      <c r="H13" s="36"/>
    </row>
    <row r="14" spans="1:8" ht="13.5">
      <c r="A14" s="80">
        <v>9</v>
      </c>
      <c r="B14" s="37" t="s">
        <v>18</v>
      </c>
      <c r="C14" s="10">
        <v>2344.8000000000002</v>
      </c>
      <c r="D14" s="38">
        <v>5439</v>
      </c>
      <c r="E14" s="38">
        <v>645</v>
      </c>
      <c r="F14" s="38">
        <v>4422</v>
      </c>
      <c r="G14" s="38">
        <v>373</v>
      </c>
      <c r="H14" s="39"/>
    </row>
    <row r="15" spans="1:8" ht="13.5">
      <c r="A15" s="80">
        <v>10</v>
      </c>
      <c r="B15" s="37" t="s">
        <v>35</v>
      </c>
      <c r="C15" s="10">
        <v>31.1</v>
      </c>
      <c r="D15" s="38">
        <v>584</v>
      </c>
      <c r="E15" s="38">
        <v>584</v>
      </c>
      <c r="F15" s="38">
        <v>0</v>
      </c>
      <c r="G15" s="38">
        <v>0</v>
      </c>
      <c r="H15" s="39"/>
    </row>
    <row r="16" spans="1:8" s="15" customFormat="1" ht="13.5">
      <c r="A16" s="80">
        <v>11</v>
      </c>
      <c r="B16" s="37" t="s">
        <v>37</v>
      </c>
      <c r="C16" s="10">
        <v>92.4</v>
      </c>
      <c r="D16" s="38">
        <v>0</v>
      </c>
      <c r="E16" s="38">
        <v>0</v>
      </c>
      <c r="F16" s="38">
        <v>0</v>
      </c>
      <c r="G16" s="38">
        <v>0</v>
      </c>
      <c r="H16" s="39"/>
    </row>
    <row r="17" spans="1:8" s="15" customFormat="1" ht="27">
      <c r="A17" s="80">
        <v>12</v>
      </c>
      <c r="B17" s="48" t="s">
        <v>38</v>
      </c>
      <c r="C17" s="17">
        <v>2861.36</v>
      </c>
      <c r="D17" s="35">
        <v>15428</v>
      </c>
      <c r="E17" s="35">
        <v>15412</v>
      </c>
      <c r="F17" s="35">
        <v>13</v>
      </c>
      <c r="G17" s="35">
        <v>3</v>
      </c>
      <c r="H17" s="39"/>
    </row>
    <row r="18" spans="1:8" s="15" customFormat="1" ht="27">
      <c r="A18" s="80">
        <v>13</v>
      </c>
      <c r="B18" s="117" t="s">
        <v>39</v>
      </c>
      <c r="C18" s="118">
        <v>6682.92</v>
      </c>
      <c r="D18" s="119">
        <v>37047</v>
      </c>
      <c r="E18" s="119">
        <v>37047</v>
      </c>
      <c r="F18" s="119">
        <v>0</v>
      </c>
      <c r="G18" s="119">
        <v>0</v>
      </c>
      <c r="H18" s="39"/>
    </row>
    <row r="19" spans="1:8" s="15" customFormat="1" ht="27">
      <c r="A19" s="80">
        <v>14</v>
      </c>
      <c r="B19" s="37" t="s">
        <v>40</v>
      </c>
      <c r="C19" s="10">
        <v>93.82</v>
      </c>
      <c r="D19" s="38">
        <v>1517</v>
      </c>
      <c r="E19" s="38">
        <v>1517</v>
      </c>
      <c r="F19" s="38">
        <v>0</v>
      </c>
      <c r="G19" s="38">
        <v>0</v>
      </c>
      <c r="H19" s="39"/>
    </row>
    <row r="20" spans="1:8" s="15" customFormat="1" ht="14" thickBot="1">
      <c r="A20" s="116">
        <v>15</v>
      </c>
      <c r="B20" s="120" t="s">
        <v>34</v>
      </c>
      <c r="C20" s="25">
        <v>2163.06</v>
      </c>
      <c r="D20" s="41">
        <v>5703</v>
      </c>
      <c r="E20" s="41">
        <v>277</v>
      </c>
      <c r="F20" s="41">
        <v>4186</v>
      </c>
      <c r="G20" s="41">
        <v>1255</v>
      </c>
      <c r="H20" s="42"/>
    </row>
    <row r="21" spans="1:8" s="15" customFormat="1" ht="13.5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20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" defaultRowHeight="12.5"/>
  <cols>
    <col min="1" max="1" width="6.1640625" style="1" customWidth="1"/>
    <col min="2" max="2" width="41.6640625" style="1" customWidth="1"/>
    <col min="3" max="3" width="18" style="1" customWidth="1"/>
    <col min="4" max="5" width="13.83203125" style="1" customWidth="1"/>
    <col min="6" max="6" width="20.83203125" style="1" customWidth="1"/>
    <col min="7" max="7" width="22.08203125" style="1" customWidth="1"/>
    <col min="8" max="8" width="13.83203125" style="1" customWidth="1"/>
    <col min="9" max="16384" width="9" style="1"/>
  </cols>
  <sheetData>
    <row r="1" spans="1:8" ht="32.25" customHeight="1">
      <c r="A1" s="250" t="s">
        <v>0</v>
      </c>
      <c r="B1" s="251"/>
      <c r="C1" s="251"/>
      <c r="D1" s="251"/>
      <c r="E1" s="252" t="s">
        <v>46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307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4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13.5">
      <c r="A6" s="45">
        <v>1</v>
      </c>
      <c r="B6" s="46" t="s">
        <v>10</v>
      </c>
      <c r="C6" s="47">
        <v>16172.59</v>
      </c>
      <c r="D6" s="32">
        <f>SUM(E6+F6+G6)</f>
        <v>66127</v>
      </c>
      <c r="E6" s="32">
        <v>2321</v>
      </c>
      <c r="F6" s="32">
        <v>49191</v>
      </c>
      <c r="G6" s="32">
        <v>14615</v>
      </c>
      <c r="H6" s="121"/>
    </row>
    <row r="7" spans="1:8" ht="27">
      <c r="A7" s="23">
        <v>2</v>
      </c>
      <c r="B7" s="16" t="s">
        <v>11</v>
      </c>
      <c r="C7" s="17">
        <v>5269.42</v>
      </c>
      <c r="D7" s="35">
        <f>SUM(E7:G7)</f>
        <v>21958</v>
      </c>
      <c r="E7" s="35">
        <v>21958</v>
      </c>
      <c r="F7" s="35">
        <v>0</v>
      </c>
      <c r="G7" s="35">
        <v>0</v>
      </c>
      <c r="H7" s="122"/>
    </row>
    <row r="8" spans="1:8" ht="27">
      <c r="A8" s="23">
        <v>3</v>
      </c>
      <c r="B8" s="16" t="s">
        <v>12</v>
      </c>
      <c r="C8" s="17">
        <v>909.47</v>
      </c>
      <c r="D8" s="35">
        <f>SUM(E8:G8)</f>
        <v>279</v>
      </c>
      <c r="E8" s="35">
        <v>115</v>
      </c>
      <c r="F8" s="35">
        <v>134</v>
      </c>
      <c r="G8" s="35">
        <v>30</v>
      </c>
      <c r="H8" s="122"/>
    </row>
    <row r="9" spans="1:8" ht="40.5">
      <c r="A9" s="23">
        <v>4</v>
      </c>
      <c r="B9" s="16" t="s">
        <v>13</v>
      </c>
      <c r="C9" s="17">
        <v>0</v>
      </c>
      <c r="D9" s="35">
        <f t="shared" ref="D9:D20" si="0">SUM(E9:G9)</f>
        <v>0</v>
      </c>
      <c r="E9" s="35">
        <v>0</v>
      </c>
      <c r="F9" s="35">
        <v>0</v>
      </c>
      <c r="G9" s="35">
        <v>0</v>
      </c>
      <c r="H9" s="202" t="s">
        <v>47</v>
      </c>
    </row>
    <row r="10" spans="1:8" ht="27">
      <c r="A10" s="23">
        <v>5</v>
      </c>
      <c r="B10" s="16" t="s">
        <v>14</v>
      </c>
      <c r="C10" s="17">
        <v>1869.8</v>
      </c>
      <c r="D10" s="35">
        <f t="shared" si="0"/>
        <v>6626</v>
      </c>
      <c r="E10" s="35">
        <v>388</v>
      </c>
      <c r="F10" s="35">
        <v>4817</v>
      </c>
      <c r="G10" s="35">
        <v>1421</v>
      </c>
      <c r="H10" s="202"/>
    </row>
    <row r="11" spans="1:8" ht="13.5">
      <c r="A11" s="23">
        <v>6</v>
      </c>
      <c r="B11" s="16" t="s">
        <v>15</v>
      </c>
      <c r="C11" s="17">
        <v>3488.89</v>
      </c>
      <c r="D11" s="35">
        <f t="shared" si="0"/>
        <v>7961</v>
      </c>
      <c r="E11" s="35">
        <v>7961</v>
      </c>
      <c r="F11" s="35">
        <v>0</v>
      </c>
      <c r="G11" s="35">
        <v>0</v>
      </c>
      <c r="H11" s="202"/>
    </row>
    <row r="12" spans="1:8" ht="13.5">
      <c r="A12" s="23">
        <v>7</v>
      </c>
      <c r="B12" s="16" t="s">
        <v>16</v>
      </c>
      <c r="C12" s="17">
        <v>3045.61</v>
      </c>
      <c r="D12" s="35">
        <f t="shared" si="0"/>
        <v>3481</v>
      </c>
      <c r="E12" s="35">
        <v>0</v>
      </c>
      <c r="F12" s="35">
        <v>1186</v>
      </c>
      <c r="G12" s="35">
        <v>2295</v>
      </c>
      <c r="H12" s="202"/>
    </row>
    <row r="13" spans="1:8" ht="40.5">
      <c r="A13" s="23">
        <v>8</v>
      </c>
      <c r="B13" s="16" t="s">
        <v>17</v>
      </c>
      <c r="C13" s="17">
        <v>0</v>
      </c>
      <c r="D13" s="35">
        <f t="shared" si="0"/>
        <v>0</v>
      </c>
      <c r="E13" s="35">
        <v>0</v>
      </c>
      <c r="F13" s="35">
        <v>0</v>
      </c>
      <c r="G13" s="35">
        <v>0</v>
      </c>
      <c r="H13" s="202" t="s">
        <v>47</v>
      </c>
    </row>
    <row r="14" spans="1:8" ht="13.5">
      <c r="A14" s="23">
        <v>9</v>
      </c>
      <c r="B14" s="16" t="s">
        <v>18</v>
      </c>
      <c r="C14" s="17">
        <v>529.47</v>
      </c>
      <c r="D14" s="35">
        <f t="shared" si="0"/>
        <v>744</v>
      </c>
      <c r="E14" s="35">
        <v>103</v>
      </c>
      <c r="F14" s="35">
        <v>603</v>
      </c>
      <c r="G14" s="35">
        <v>38</v>
      </c>
      <c r="H14" s="122"/>
    </row>
    <row r="15" spans="1:8" ht="13.5">
      <c r="A15" s="55">
        <v>10</v>
      </c>
      <c r="B15" s="48" t="s">
        <v>35</v>
      </c>
      <c r="C15" s="17">
        <v>252.88</v>
      </c>
      <c r="D15" s="35">
        <f t="shared" si="0"/>
        <v>2889</v>
      </c>
      <c r="E15" s="35">
        <v>2889</v>
      </c>
      <c r="F15" s="35">
        <v>0</v>
      </c>
      <c r="G15" s="35">
        <v>0</v>
      </c>
      <c r="H15" s="123"/>
    </row>
    <row r="16" spans="1:8" s="15" customFormat="1" ht="13.5">
      <c r="A16" s="55">
        <v>11</v>
      </c>
      <c r="B16" s="48" t="s">
        <v>37</v>
      </c>
      <c r="C16" s="17">
        <v>86.76</v>
      </c>
      <c r="D16" s="35">
        <f t="shared" si="0"/>
        <v>0</v>
      </c>
      <c r="E16" s="35"/>
      <c r="F16" s="35"/>
      <c r="G16" s="35"/>
      <c r="H16" s="123"/>
    </row>
    <row r="17" spans="1:8" s="15" customFormat="1" ht="27">
      <c r="A17" s="55">
        <v>12</v>
      </c>
      <c r="B17" s="48" t="s">
        <v>38</v>
      </c>
      <c r="C17" s="17">
        <v>1.35</v>
      </c>
      <c r="D17" s="35">
        <f t="shared" si="0"/>
        <v>22</v>
      </c>
      <c r="E17" s="35">
        <v>22</v>
      </c>
      <c r="F17" s="35">
        <v>0</v>
      </c>
      <c r="G17" s="35">
        <v>0</v>
      </c>
      <c r="H17" s="123"/>
    </row>
    <row r="18" spans="1:8" s="15" customFormat="1" ht="27">
      <c r="A18" s="55">
        <v>13</v>
      </c>
      <c r="B18" s="48" t="s">
        <v>39</v>
      </c>
      <c r="C18" s="17">
        <v>399.14</v>
      </c>
      <c r="D18" s="35">
        <f t="shared" si="0"/>
        <v>1572</v>
      </c>
      <c r="E18" s="35">
        <v>1572</v>
      </c>
      <c r="F18" s="35">
        <v>0</v>
      </c>
      <c r="G18" s="35">
        <v>0</v>
      </c>
      <c r="H18" s="123"/>
    </row>
    <row r="19" spans="1:8" s="15" customFormat="1" ht="27">
      <c r="A19" s="55">
        <v>14</v>
      </c>
      <c r="B19" s="48" t="s">
        <v>40</v>
      </c>
      <c r="C19" s="17">
        <v>149.33000000000001</v>
      </c>
      <c r="D19" s="35">
        <f t="shared" si="0"/>
        <v>1721</v>
      </c>
      <c r="E19" s="35">
        <v>1721</v>
      </c>
      <c r="F19" s="35">
        <v>0</v>
      </c>
      <c r="G19" s="35">
        <v>0</v>
      </c>
      <c r="H19" s="123"/>
    </row>
    <row r="20" spans="1:8" s="15" customFormat="1" ht="81.5" thickBot="1">
      <c r="A20" s="40">
        <v>15</v>
      </c>
      <c r="B20" s="56" t="s">
        <v>34</v>
      </c>
      <c r="C20" s="25">
        <v>0</v>
      </c>
      <c r="D20" s="41">
        <f t="shared" si="0"/>
        <v>0</v>
      </c>
      <c r="E20" s="41">
        <v>0</v>
      </c>
      <c r="F20" s="41">
        <v>0</v>
      </c>
      <c r="G20" s="41">
        <v>0</v>
      </c>
      <c r="H20" s="71" t="s">
        <v>47</v>
      </c>
    </row>
    <row r="21" spans="1:8" s="15" customFormat="1" ht="13.5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Zbiorczo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miroslaw.stanczyk</cp:lastModifiedBy>
  <dcterms:created xsi:type="dcterms:W3CDTF">2016-08-09T12:03:58Z</dcterms:created>
  <dcterms:modified xsi:type="dcterms:W3CDTF">2021-08-09T07:29:59Z</dcterms:modified>
</cp:coreProperties>
</file>